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603" activeTab="0"/>
  </bookViews>
  <sheets>
    <sheet name="форма 2п " sheetId="1" r:id="rId1"/>
  </sheets>
  <definedNames>
    <definedName name="_xlnm.Print_Titles" localSheetId="0">'форма 2п '!$6:$8</definedName>
    <definedName name="Регионы" localSheetId="0">#REF!</definedName>
    <definedName name="Регионы">#REF!</definedName>
  </definedNames>
  <calcPr fullCalcOnLoad="1"/>
</workbook>
</file>

<file path=xl/sharedStrings.xml><?xml version="1.0" encoding="utf-8"?>
<sst xmlns="http://schemas.openxmlformats.org/spreadsheetml/2006/main" count="471" uniqueCount="208">
  <si>
    <t>Потребление электроэнергии</t>
  </si>
  <si>
    <t>млн.кВт.ч.</t>
  </si>
  <si>
    <t>Население</t>
  </si>
  <si>
    <t>Средние тарифы на электроэнергию, отпущенную различным категориям потребителей</t>
  </si>
  <si>
    <t>руб./тыс.кВт.ч</t>
  </si>
  <si>
    <t>за период с начала года к соотв. периоду предыдущего года, %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</si>
  <si>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</si>
  <si>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</si>
  <si>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</si>
  <si>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</si>
  <si>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</si>
  <si>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</si>
  <si>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</si>
  <si>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</si>
  <si>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</si>
  <si>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Оборот розничной торговли</t>
  </si>
  <si>
    <t>Объем платных услуг населению</t>
  </si>
  <si>
    <t>Экспорт товаров</t>
  </si>
  <si>
    <t xml:space="preserve"> млн. долл. США</t>
  </si>
  <si>
    <t>Импорт товаров</t>
  </si>
  <si>
    <t>Страны дальнего зарубежья</t>
  </si>
  <si>
    <t>Экспорт товаров - всего</t>
  </si>
  <si>
    <t>Импорт товаров - всего</t>
  </si>
  <si>
    <t>единиц</t>
  </si>
  <si>
    <t>тыс. чел.</t>
  </si>
  <si>
    <t xml:space="preserve">млрд. руб. </t>
  </si>
  <si>
    <t>Инвестиции в основной капитал</t>
  </si>
  <si>
    <t>Индекс-дефлятор</t>
  </si>
  <si>
    <t>Собственные средства</t>
  </si>
  <si>
    <t>млн. рублей</t>
  </si>
  <si>
    <t>Заемные средства других организаций</t>
  </si>
  <si>
    <t>Прочие</t>
  </si>
  <si>
    <t>млн.руб.</t>
  </si>
  <si>
    <t>Денежные доходы населения</t>
  </si>
  <si>
    <t xml:space="preserve"> 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</si>
  <si>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</si>
  <si>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</si>
  <si>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</si>
  <si>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Показатели</t>
  </si>
  <si>
    <t>Единица измерения</t>
  </si>
  <si>
    <t>отчет</t>
  </si>
  <si>
    <t>оценка</t>
  </si>
  <si>
    <t>прогноз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</si>
  <si>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</si>
  <si>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</si>
  <si>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</si>
  <si>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</si>
  <si>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</si>
  <si>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</si>
  <si>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</si>
  <si>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</si>
  <si>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</si>
  <si>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</si>
  <si>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 xml:space="preserve">млн. руб. </t>
  </si>
  <si>
    <t>Индекс-дефлятор объема валового регионального продукта</t>
  </si>
  <si>
    <t xml:space="preserve">Индекс промышленного производства 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</si>
  <si>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</si>
  <si>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</si>
  <si>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Среднемесячная начисленная заработная плата наемных работников в организациях, у индивидуальных предпринимателей и физических лиц (среднемесячный доход от трудовой деятельности)</t>
  </si>
  <si>
    <t>базовый</t>
  </si>
  <si>
    <t>1 вариант</t>
  </si>
  <si>
    <t>2 вариант</t>
  </si>
  <si>
    <t>Строительство</t>
  </si>
  <si>
    <t xml:space="preserve">Государства-участники СНГ </t>
  </si>
  <si>
    <t>рублей</t>
  </si>
  <si>
    <t>Численность населения (в среднегодовом исчислении)</t>
  </si>
  <si>
    <t>Численность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</si>
  <si>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</si>
  <si>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</si>
  <si>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</si>
  <si>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тыс. чел</t>
  </si>
  <si>
    <t>Валовой региональный продукт</t>
  </si>
  <si>
    <t>Темп роста объема валового регионального продукта</t>
  </si>
  <si>
    <t>% г/г</t>
  </si>
  <si>
    <t xml:space="preserve">Объем отгруженной продукции (работ. услуг) </t>
  </si>
  <si>
    <t>Добыча угля (05)</t>
  </si>
  <si>
    <t>Добыча сырой нефти и природного газа (06)</t>
  </si>
  <si>
    <t>Добыча металлических руд (07)</t>
  </si>
  <si>
    <t>Добыча прочих полезных ископаемых (08)</t>
  </si>
  <si>
    <t>Предоставление услуг в области добычи полезных ископаемых (09)</t>
  </si>
  <si>
    <t>Обрабатывающие производства (раздел С)</t>
  </si>
  <si>
    <t>Производство пищевых продуктов (10)</t>
  </si>
  <si>
    <t>Производство напитков (11)</t>
  </si>
  <si>
    <t>Производство текстильных изделий (13)</t>
  </si>
  <si>
    <t>Производство одежды (14)</t>
  </si>
  <si>
    <t>Производство кожи и изделий из кожи (15)</t>
  </si>
  <si>
    <t>Обработка древесины и производство изделий из дерева и пробки, кроме мебели, производство изделий из соломки и материалов для плетения (16)</t>
  </si>
  <si>
    <t>Производство бумаги и бумажных изделий (17)</t>
  </si>
  <si>
    <t>Деятельность полиграфическая и копирование носителей информации (18)</t>
  </si>
  <si>
    <t>Производство химических веществ и химических продуктов (20)</t>
  </si>
  <si>
    <t>Производство резиновых и пластмассовых изделий (22)</t>
  </si>
  <si>
    <t>Производство прочей неметаллической минеральной продукции (23)</t>
  </si>
  <si>
    <t>Производство металлургическое (24)</t>
  </si>
  <si>
    <t>Производство готовых металлических изделий, кроме машин и оборудования (25)</t>
  </si>
  <si>
    <t>Производство электрического оборудования (27)</t>
  </si>
  <si>
    <t>Производство машин и оборудования, не включенных в другие группировки (28)</t>
  </si>
  <si>
    <t>Производство автотранспортных средств, прицепов и полуприцепов (29)</t>
  </si>
  <si>
    <t>Производство прочих транспортных средств и оборудования (30)</t>
  </si>
  <si>
    <t>Производство мебели (31)</t>
  </si>
  <si>
    <t>Ремонт и монтаж машин и оборудования (33)</t>
  </si>
  <si>
    <t>Обеспечение электрической энергией, газом и паром; кондиционирование воздуха (раздел D)</t>
  </si>
  <si>
    <t>Водоснабжение; водоотведение, организация сбора и утилизации отходов, деятельность по ликвидации загрязнений (раздел Е)</t>
  </si>
  <si>
    <t>Индекс тарифов на электроэнергию, отпущенную различным категориям потребителей</t>
  </si>
  <si>
    <t xml:space="preserve">Индекс-дефлятор </t>
  </si>
  <si>
    <t>Объем работ, выполненных по виду деятельности "Строительство"</t>
  </si>
  <si>
    <t>Индекс производства по виду деятельности "Строительство"</t>
  </si>
  <si>
    <t>Индекс-дефлятор по виду деятельности "Строительство"</t>
  </si>
  <si>
    <t>Индекс  потребительских цен на конец года</t>
  </si>
  <si>
    <t>% к декабрю предыдущего года</t>
  </si>
  <si>
    <t>Индекс  потребительских цен в среднем за год</t>
  </si>
  <si>
    <t>млрд. рублей</t>
  </si>
  <si>
    <t>Темп роста оборота розничной торговли</t>
  </si>
  <si>
    <t>Темп роста объема платных услуг населению</t>
  </si>
  <si>
    <t>Экспорт ТЭК</t>
  </si>
  <si>
    <t>Количество малых и средних предприятий, включая микропредприятия (на конец года)</t>
  </si>
  <si>
    <t>Темп рост объема инвестиций в основной капитал</t>
  </si>
  <si>
    <t>Инвестиции в основной капитал по источникам финансирования</t>
  </si>
  <si>
    <t>Привлеченные средства, из них:</t>
  </si>
  <si>
    <t xml:space="preserve">     кредиты банков, в том числе:</t>
  </si>
  <si>
    <t xml:space="preserve">          кредиты иностранных банков</t>
  </si>
  <si>
    <t>Бюджетные средства, в том числе:</t>
  </si>
  <si>
    <t xml:space="preserve">     федеральный бюджет</t>
  </si>
  <si>
    <t xml:space="preserve">     бюджеты субъектов Российской Федерации</t>
  </si>
  <si>
    <t xml:space="preserve">     из местных бюджетов</t>
  </si>
  <si>
    <t>Доходы консолидированного бюджета субъекта  Российской Федерации</t>
  </si>
  <si>
    <t>Неналоговые доходы</t>
  </si>
  <si>
    <t>Дефицит(-),профицит(+) консолидированного бюджета субъекта Российской Федерации, млн. рублей</t>
  </si>
  <si>
    <t>Государственный долг субъекта Российской Федерации и входящих в его состав муниципальных образований, млн. рублей</t>
  </si>
  <si>
    <t>Реальные располагаемые денежные доходы населения</t>
  </si>
  <si>
    <t>руб/мес</t>
  </si>
  <si>
    <t xml:space="preserve">Численность населения с денежными доходами ниже прожиточного минимума к общей численности населения </t>
  </si>
  <si>
    <t>Численность рабочей силы</t>
  </si>
  <si>
    <t>Численность занятых в экономике</t>
  </si>
  <si>
    <t>Номинальная начисленная среднемесячная заработная плата работников организаций</t>
  </si>
  <si>
    <t>Темп номинальной начисленной среднемесячной заработной платы работников организаций</t>
  </si>
  <si>
    <t>Реальная заработная плата  работников организаций</t>
  </si>
  <si>
    <t>Производительность труда</t>
  </si>
  <si>
    <t>% к раб силе</t>
  </si>
  <si>
    <t>Общая численность безработных граждан</t>
  </si>
  <si>
    <t>Фонд заработной платы работников организаций</t>
  </si>
  <si>
    <t>Темп роста фонда заработной платы работников организаций</t>
  </si>
  <si>
    <t>Промышленное производство</t>
  </si>
  <si>
    <t>Сельское хозяйство</t>
  </si>
  <si>
    <t xml:space="preserve"> Добыча полезных ископаемых (раздел В)</t>
  </si>
  <si>
    <t>Торговля и услуги наслению</t>
  </si>
  <si>
    <t>Внешнеэкономическая деятельность</t>
  </si>
  <si>
    <t>Малое и среднее предпринимательство, включая микропредприятия</t>
  </si>
  <si>
    <t>Инвестиции</t>
  </si>
  <si>
    <t>Консолидированный бюджет субъекта Российской Федерации</t>
  </si>
  <si>
    <t>Производство табачных изделий (12)</t>
  </si>
  <si>
    <t>Труд и занятость</t>
  </si>
  <si>
    <t>Производство кокса и нефтепродуктов (19)</t>
  </si>
  <si>
    <t>Производство лекарственных средств и материалов, применяемых в медицинских целях (21)</t>
  </si>
  <si>
    <t>Производство прочих готовых изделий (32)</t>
  </si>
  <si>
    <t>Налоговые и неналоговые доходы, всего</t>
  </si>
  <si>
    <t>Налоговые доходы консолидированного бюджета субъекта Российской Федерации всего, в том числе:</t>
  </si>
  <si>
    <t>Безвозмездные поступления всего, в том числе</t>
  </si>
  <si>
    <t xml:space="preserve">     дотации на выравнивание бюджетной обеспеченности</t>
  </si>
  <si>
    <t>Расходы консолидированного бюджета субъекта Российской Федерации всего, в том числе по направлениям:</t>
  </si>
  <si>
    <t xml:space="preserve">     налог на прибыль организаций</t>
  </si>
  <si>
    <t xml:space="preserve">     налог на доходы физических лиц</t>
  </si>
  <si>
    <t xml:space="preserve">     налог на добычу полезных ископаемых</t>
  </si>
  <si>
    <t xml:space="preserve">     акцизы</t>
  </si>
  <si>
    <t xml:space="preserve">     налог, взимаемый в связи с применением упрощенной системы налогообложения</t>
  </si>
  <si>
    <t xml:space="preserve">     налог на имущество физических лиц</t>
  </si>
  <si>
    <t xml:space="preserve">     налог на имущество организаций</t>
  </si>
  <si>
    <t xml:space="preserve">     налог на игорный бизнес</t>
  </si>
  <si>
    <t xml:space="preserve">     транспортный налог</t>
  </si>
  <si>
    <t xml:space="preserve">     земельный налог</t>
  </si>
  <si>
    <t xml:space="preserve">     субсидии из федерального бюджета</t>
  </si>
  <si>
    <t xml:space="preserve">     субвенции из федерального бюджета</t>
  </si>
  <si>
    <t xml:space="preserve">     дотации из федерального бюджета, в том числе:</t>
  </si>
  <si>
    <t xml:space="preserve">     общегосударственные вопросы</t>
  </si>
  <si>
    <t xml:space="preserve">     национальная оборона</t>
  </si>
  <si>
    <t xml:space="preserve">     национальная безопасность и правоохранительная деятельность</t>
  </si>
  <si>
    <t xml:space="preserve">     национальная экономика</t>
  </si>
  <si>
    <t xml:space="preserve">     жилищно-коммунальное хозяйство</t>
  </si>
  <si>
    <t xml:space="preserve">     охрана окружающей среды</t>
  </si>
  <si>
    <t xml:space="preserve">     образование</t>
  </si>
  <si>
    <t xml:space="preserve">     культура, кинематография</t>
  </si>
  <si>
    <t xml:space="preserve">     здравоохранение</t>
  </si>
  <si>
    <t xml:space="preserve">     социальная политика</t>
  </si>
  <si>
    <t xml:space="preserve">     физическая культура и спорт</t>
  </si>
  <si>
    <t xml:space="preserve">     средства массовой информации</t>
  </si>
  <si>
    <t xml:space="preserve">     обслуживание государственного и муниципального долга</t>
  </si>
  <si>
    <t xml:space="preserve">     трудоспособного населения</t>
  </si>
  <si>
    <t xml:space="preserve">     пенсионеров</t>
  </si>
  <si>
    <t xml:space="preserve">     детей</t>
  </si>
  <si>
    <t>Производство компьютеров, электронных и оптических изделий (26)</t>
  </si>
  <si>
    <t>7.</t>
  </si>
  <si>
    <t>9.</t>
  </si>
  <si>
    <t>8.</t>
  </si>
  <si>
    <t>6.</t>
  </si>
  <si>
    <t>5.</t>
  </si>
  <si>
    <t>4.</t>
  </si>
  <si>
    <t>3.</t>
  </si>
  <si>
    <t>2.</t>
  </si>
  <si>
    <t>1.</t>
  </si>
  <si>
    <t>10.</t>
  </si>
  <si>
    <t>11.</t>
  </si>
  <si>
    <t>12.</t>
  </si>
  <si>
    <t>Прожиточный минимум в среднем на душу населения (в среднем за год), в том числе по основным социально-демографическим группам населения:</t>
  </si>
  <si>
    <t>Миграционный прирост (убыль)</t>
  </si>
  <si>
    <t>Инвестиции в основной капитал к ВРП</t>
  </si>
  <si>
    <t>МО "Новокузнецкий муниципальный район"</t>
  </si>
  <si>
    <t>-</t>
  </si>
  <si>
    <t>консерва
тивный</t>
  </si>
  <si>
    <t>Основные показатели социально-экономического развития  на среднесрочный период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</si>
</sst>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2"/>
      <color indexed="10"/>
      <name val="Arial Cyr"/>
      <family val="0"/>
    </font>
    <font>
      <sz val="14"/>
      <color indexed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4"/>
      <color rgb="FFFF0000"/>
      <name val="Arial Cyr"/>
      <family val="0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164" fontId="4" fillId="0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center" vertical="center" wrapText="1"/>
      <protection/>
    </xf>
    <xf numFmtId="0" fontId="7" fillId="3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wrapText="1"/>
    </xf>
    <xf numFmtId="0" fontId="7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Continuous" vertical="center" wrapText="1"/>
      <protection/>
    </xf>
    <xf numFmtId="0" fontId="8" fillId="3" borderId="1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left" vertical="center" wrapText="1" shrinkToFit="1"/>
      <protection/>
    </xf>
    <xf numFmtId="0" fontId="7" fillId="0" borderId="11" xfId="0" applyFont="1" applyFill="1" applyBorder="1" applyAlignment="1">
      <alignment wrapText="1"/>
    </xf>
    <xf numFmtId="0" fontId="8" fillId="3" borderId="11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 applyProtection="1">
      <alignment horizontal="center" vertical="center" wrapText="1" shrinkToFit="1"/>
      <protection/>
    </xf>
    <xf numFmtId="0" fontId="7" fillId="0" borderId="11" xfId="0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/>
    </xf>
    <xf numFmtId="0" fontId="7" fillId="33" borderId="11" xfId="0" applyFont="1" applyFill="1" applyBorder="1" applyAlignment="1" applyProtection="1">
      <alignment horizontal="left" vertical="center" wrapText="1" shrinkToFit="1"/>
      <protection/>
    </xf>
    <xf numFmtId="164" fontId="7" fillId="0" borderId="11" xfId="0" applyNumberFormat="1" applyFont="1" applyFill="1" applyBorder="1" applyAlignment="1">
      <alignment horizontal="center"/>
    </xf>
    <xf numFmtId="0" fontId="10" fillId="0" borderId="11" xfId="0" applyFont="1" applyFill="1" applyBorder="1" applyAlignment="1" applyProtection="1">
      <alignment horizontal="left" vertical="center" wrapText="1" shrinkToFit="1"/>
      <protection/>
    </xf>
    <xf numFmtId="0" fontId="8" fillId="3" borderId="11" xfId="0" applyFont="1" applyFill="1" applyBorder="1" applyAlignment="1" applyProtection="1">
      <alignment horizontal="left" vertical="center" wrapText="1" shrinkToFit="1"/>
      <protection/>
    </xf>
    <xf numFmtId="0" fontId="10" fillId="0" borderId="11" xfId="0" applyFont="1" applyFill="1" applyBorder="1" applyAlignment="1" applyProtection="1">
      <alignment vertical="center" wrapText="1" shrinkToFit="1"/>
      <protection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164" fontId="7" fillId="3" borderId="11" xfId="0" applyNumberFormat="1" applyFont="1" applyFill="1" applyBorder="1" applyAlignment="1">
      <alignment horizontal="center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9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3"/>
  <sheetViews>
    <sheetView tabSelected="1" zoomScale="70" zoomScaleNormal="70" zoomScalePageLayoutView="0" workbookViewId="0" topLeftCell="A1">
      <pane xSplit="4" ySplit="9" topLeftCell="E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C26" sqref="C26"/>
    </sheetView>
  </sheetViews>
  <sheetFormatPr defaultColWidth="8.875" defaultRowHeight="12.75"/>
  <cols>
    <col min="1" max="1" width="5.125" style="1" customWidth="1"/>
    <col min="2" max="2" width="6.25390625" style="2" bestFit="1" customWidth="1"/>
    <col min="3" max="3" width="69.625" style="1" customWidth="1"/>
    <col min="4" max="4" width="20.75390625" style="1" customWidth="1"/>
    <col min="5" max="5" width="12.75390625" style="1" customWidth="1"/>
    <col min="6" max="6" width="14.125" style="1" customWidth="1"/>
    <col min="7" max="7" width="14.75390625" style="1" customWidth="1"/>
    <col min="8" max="9" width="15.125" style="1" customWidth="1"/>
    <col min="10" max="10" width="14.625" style="1" customWidth="1"/>
    <col min="11" max="12" width="14.25390625" style="1" customWidth="1"/>
    <col min="13" max="13" width="14.625" style="1" customWidth="1"/>
    <col min="14" max="16384" width="8.875" style="1" customWidth="1"/>
  </cols>
  <sheetData>
    <row r="2" spans="2:13" ht="21" customHeight="1">
      <c r="B2" s="42" t="s">
        <v>207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2:13" ht="18.75">
      <c r="B3" s="36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2:13" ht="21" customHeight="1">
      <c r="B4" s="44" t="s">
        <v>204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ht="12.75">
      <c r="C5" s="1" t="s">
        <v>34</v>
      </c>
    </row>
    <row r="6" spans="2:13" ht="15.75">
      <c r="B6" s="46"/>
      <c r="C6" s="48" t="s">
        <v>38</v>
      </c>
      <c r="D6" s="48" t="s">
        <v>39</v>
      </c>
      <c r="E6" s="13" t="s">
        <v>40</v>
      </c>
      <c r="F6" s="14" t="s">
        <v>40</v>
      </c>
      <c r="G6" s="14" t="s">
        <v>41</v>
      </c>
      <c r="H6" s="39" t="s">
        <v>42</v>
      </c>
      <c r="I6" s="51"/>
      <c r="J6" s="51"/>
      <c r="K6" s="51"/>
      <c r="L6" s="51"/>
      <c r="M6" s="52"/>
    </row>
    <row r="7" spans="2:13" ht="22.5" customHeight="1">
      <c r="B7" s="47"/>
      <c r="C7" s="49"/>
      <c r="D7" s="49"/>
      <c r="E7" s="48">
        <v>2016</v>
      </c>
      <c r="F7" s="48">
        <v>2017</v>
      </c>
      <c r="G7" s="48">
        <v>2018</v>
      </c>
      <c r="H7" s="39">
        <v>2019</v>
      </c>
      <c r="I7" s="40"/>
      <c r="J7" s="39">
        <v>2020</v>
      </c>
      <c r="K7" s="40"/>
      <c r="L7" s="39">
        <v>2021</v>
      </c>
      <c r="M7" s="41"/>
    </row>
    <row r="8" spans="2:13" ht="31.5">
      <c r="B8" s="47"/>
      <c r="C8" s="49"/>
      <c r="D8" s="49"/>
      <c r="E8" s="49"/>
      <c r="F8" s="49"/>
      <c r="G8" s="49"/>
      <c r="H8" s="13" t="s">
        <v>206</v>
      </c>
      <c r="I8" s="13" t="s">
        <v>59</v>
      </c>
      <c r="J8" s="13" t="s">
        <v>206</v>
      </c>
      <c r="K8" s="13" t="s">
        <v>59</v>
      </c>
      <c r="L8" s="13" t="s">
        <v>206</v>
      </c>
      <c r="M8" s="13" t="s">
        <v>59</v>
      </c>
    </row>
    <row r="9" spans="2:13" ht="15.75">
      <c r="B9" s="47"/>
      <c r="C9" s="50"/>
      <c r="D9" s="50"/>
      <c r="E9" s="50"/>
      <c r="F9" s="50"/>
      <c r="G9" s="50"/>
      <c r="H9" s="13" t="s">
        <v>60</v>
      </c>
      <c r="I9" s="13" t="s">
        <v>61</v>
      </c>
      <c r="J9" s="13" t="s">
        <v>60</v>
      </c>
      <c r="K9" s="13" t="s">
        <v>61</v>
      </c>
      <c r="L9" s="13" t="s">
        <v>60</v>
      </c>
      <c r="M9" s="13" t="s">
        <v>61</v>
      </c>
    </row>
    <row r="10" spans="2:13" ht="15.75">
      <c r="B10" s="15" t="s">
        <v>197</v>
      </c>
      <c r="C10" s="11" t="s">
        <v>2</v>
      </c>
      <c r="D10" s="11"/>
      <c r="E10" s="16"/>
      <c r="F10" s="16"/>
      <c r="G10" s="16"/>
      <c r="H10" s="17"/>
      <c r="I10" s="17"/>
      <c r="J10" s="17"/>
      <c r="K10" s="17"/>
      <c r="L10" s="17"/>
      <c r="M10" s="17"/>
    </row>
    <row r="11" spans="2:13" ht="15.75">
      <c r="B11" s="18">
        <v>1</v>
      </c>
      <c r="C11" s="19" t="s">
        <v>65</v>
      </c>
      <c r="D11" s="6" t="s">
        <v>43</v>
      </c>
      <c r="E11" s="26">
        <v>50.44</v>
      </c>
      <c r="F11" s="26">
        <v>50.352</v>
      </c>
      <c r="G11" s="26">
        <v>50.3</v>
      </c>
      <c r="H11" s="26">
        <v>50.393</v>
      </c>
      <c r="I11" s="26">
        <v>50.6</v>
      </c>
      <c r="J11" s="26">
        <v>50.4</v>
      </c>
      <c r="K11" s="26">
        <v>50.638</v>
      </c>
      <c r="L11" s="26">
        <v>50.41</v>
      </c>
      <c r="M11" s="26">
        <v>50.675</v>
      </c>
    </row>
    <row r="12" spans="2:13" ht="15.75">
      <c r="B12" s="18">
        <v>2</v>
      </c>
      <c r="C12" s="20" t="s">
        <v>66</v>
      </c>
      <c r="D12" s="6" t="s">
        <v>43</v>
      </c>
      <c r="E12" s="26">
        <v>27.68</v>
      </c>
      <c r="F12" s="26">
        <v>27.59</v>
      </c>
      <c r="G12" s="26">
        <v>27.54</v>
      </c>
      <c r="H12" s="26">
        <v>27.63</v>
      </c>
      <c r="I12" s="26">
        <v>27.93</v>
      </c>
      <c r="J12" s="26">
        <v>27.64</v>
      </c>
      <c r="K12" s="26">
        <v>27.97</v>
      </c>
      <c r="L12" s="26">
        <v>27.65</v>
      </c>
      <c r="M12" s="26">
        <v>28.01</v>
      </c>
    </row>
    <row r="13" spans="2:17" ht="15.75">
      <c r="B13" s="18">
        <v>3</v>
      </c>
      <c r="C13" s="20" t="s">
        <v>67</v>
      </c>
      <c r="D13" s="6" t="s">
        <v>43</v>
      </c>
      <c r="E13" s="26">
        <v>12.94</v>
      </c>
      <c r="F13" s="26">
        <v>13.03</v>
      </c>
      <c r="G13" s="26">
        <v>13.08</v>
      </c>
      <c r="H13" s="26">
        <v>13.17</v>
      </c>
      <c r="I13" s="26">
        <v>13.38</v>
      </c>
      <c r="J13" s="26">
        <v>13.18</v>
      </c>
      <c r="K13" s="26">
        <v>13.42</v>
      </c>
      <c r="L13" s="26">
        <v>13.19</v>
      </c>
      <c r="M13" s="26">
        <v>13.46</v>
      </c>
      <c r="N13" s="3"/>
      <c r="O13" s="3"/>
      <c r="P13" s="3"/>
      <c r="Q13" s="3"/>
    </row>
    <row r="14" spans="2:17" ht="15.75">
      <c r="B14" s="18">
        <v>4</v>
      </c>
      <c r="C14" s="19" t="s">
        <v>45</v>
      </c>
      <c r="D14" s="6" t="s">
        <v>46</v>
      </c>
      <c r="E14" s="26">
        <v>68</v>
      </c>
      <c r="F14" s="26">
        <v>70</v>
      </c>
      <c r="G14" s="26">
        <v>70</v>
      </c>
      <c r="H14" s="26">
        <v>70</v>
      </c>
      <c r="I14" s="26">
        <v>71</v>
      </c>
      <c r="J14" s="26">
        <v>71</v>
      </c>
      <c r="K14" s="26">
        <v>73</v>
      </c>
      <c r="L14" s="26">
        <v>72</v>
      </c>
      <c r="M14" s="26">
        <v>75</v>
      </c>
      <c r="N14" s="3"/>
      <c r="O14" s="3"/>
      <c r="P14" s="3"/>
      <c r="Q14" s="3"/>
    </row>
    <row r="15" spans="2:17" ht="47.25">
      <c r="B15" s="18">
        <v>5</v>
      </c>
      <c r="C15" s="19" t="s">
        <v>47</v>
      </c>
      <c r="D15" s="6" t="s">
        <v>48</v>
      </c>
      <c r="E15" s="26">
        <v>11.4</v>
      </c>
      <c r="F15" s="26">
        <v>9.5</v>
      </c>
      <c r="G15" s="26">
        <v>9.5</v>
      </c>
      <c r="H15" s="26">
        <v>9.5</v>
      </c>
      <c r="I15" s="26">
        <v>9.6</v>
      </c>
      <c r="J15" s="26">
        <v>9.6</v>
      </c>
      <c r="K15" s="26">
        <v>9.6</v>
      </c>
      <c r="L15" s="26">
        <v>9.6</v>
      </c>
      <c r="M15" s="26">
        <v>9.7</v>
      </c>
      <c r="N15" s="3"/>
      <c r="O15" s="3"/>
      <c r="P15" s="3"/>
      <c r="Q15" s="3"/>
    </row>
    <row r="16" spans="2:17" ht="31.5">
      <c r="B16" s="18">
        <v>6</v>
      </c>
      <c r="C16" s="19" t="s">
        <v>68</v>
      </c>
      <c r="D16" s="6" t="s">
        <v>69</v>
      </c>
      <c r="E16" s="26"/>
      <c r="F16" s="26"/>
      <c r="G16" s="26"/>
      <c r="H16" s="26"/>
      <c r="I16" s="26"/>
      <c r="J16" s="26"/>
      <c r="K16" s="26"/>
      <c r="L16" s="26"/>
      <c r="M16" s="26"/>
      <c r="N16" s="3"/>
      <c r="O16" s="3"/>
      <c r="P16" s="3"/>
      <c r="Q16" s="3"/>
    </row>
    <row r="17" spans="2:17" ht="47.25">
      <c r="B17" s="18">
        <v>7</v>
      </c>
      <c r="C17" s="19" t="s">
        <v>49</v>
      </c>
      <c r="D17" s="6" t="s">
        <v>50</v>
      </c>
      <c r="E17" s="26">
        <v>13.3</v>
      </c>
      <c r="F17" s="26">
        <v>12.2</v>
      </c>
      <c r="G17" s="26">
        <v>12.2</v>
      </c>
      <c r="H17" s="26">
        <v>12.1</v>
      </c>
      <c r="I17" s="26">
        <v>11.8</v>
      </c>
      <c r="J17" s="26">
        <v>12</v>
      </c>
      <c r="K17" s="26">
        <v>11.7</v>
      </c>
      <c r="L17" s="26">
        <v>11.9</v>
      </c>
      <c r="M17" s="26">
        <v>10.7</v>
      </c>
      <c r="N17" s="3"/>
      <c r="O17" s="3"/>
      <c r="P17" s="3"/>
      <c r="Q17" s="3"/>
    </row>
    <row r="18" spans="2:17" ht="31.5">
      <c r="B18" s="18">
        <v>8</v>
      </c>
      <c r="C18" s="19" t="s">
        <v>51</v>
      </c>
      <c r="D18" s="6" t="s">
        <v>52</v>
      </c>
      <c r="E18" s="26">
        <v>-1.9</v>
      </c>
      <c r="F18" s="26">
        <v>-2.7</v>
      </c>
      <c r="G18" s="26">
        <v>-2.72</v>
      </c>
      <c r="H18" s="26">
        <v>-2.58</v>
      </c>
      <c r="I18" s="26">
        <v>-2.17</v>
      </c>
      <c r="J18" s="26">
        <v>-2.44</v>
      </c>
      <c r="K18" s="26">
        <v>-2.03</v>
      </c>
      <c r="L18" s="26">
        <v>-2.32</v>
      </c>
      <c r="M18" s="26">
        <v>-0.97</v>
      </c>
      <c r="N18" s="3"/>
      <c r="O18" s="3"/>
      <c r="P18" s="3"/>
      <c r="Q18" s="3"/>
    </row>
    <row r="19" spans="2:13" ht="15.75">
      <c r="B19" s="18">
        <v>9</v>
      </c>
      <c r="C19" s="19" t="s">
        <v>202</v>
      </c>
      <c r="D19" s="6" t="s">
        <v>70</v>
      </c>
      <c r="E19" s="26">
        <v>0.18</v>
      </c>
      <c r="F19" s="26">
        <v>-0.146</v>
      </c>
      <c r="G19" s="26">
        <v>0.189</v>
      </c>
      <c r="H19" s="26">
        <v>0.263</v>
      </c>
      <c r="I19" s="26">
        <v>0.657</v>
      </c>
      <c r="J19" s="26">
        <v>0.005</v>
      </c>
      <c r="K19" s="26">
        <v>-0.367</v>
      </c>
      <c r="L19" s="26">
        <v>0.255</v>
      </c>
      <c r="M19" s="26">
        <v>0.593</v>
      </c>
    </row>
    <row r="20" spans="2:13" ht="15.75">
      <c r="B20" s="21" t="s">
        <v>196</v>
      </c>
      <c r="C20" s="11" t="s">
        <v>71</v>
      </c>
      <c r="D20" s="9"/>
      <c r="E20" s="38"/>
      <c r="F20" s="38"/>
      <c r="G20" s="38"/>
      <c r="H20" s="38"/>
      <c r="I20" s="38"/>
      <c r="J20" s="38"/>
      <c r="K20" s="38"/>
      <c r="L20" s="38"/>
      <c r="M20" s="38"/>
    </row>
    <row r="21" spans="2:13" ht="15.75">
      <c r="B21" s="22">
        <v>10</v>
      </c>
      <c r="C21" s="23" t="s">
        <v>71</v>
      </c>
      <c r="D21" s="6" t="s">
        <v>53</v>
      </c>
      <c r="E21" s="26"/>
      <c r="F21" s="26"/>
      <c r="G21" s="26"/>
      <c r="H21" s="26"/>
      <c r="I21" s="26"/>
      <c r="J21" s="26"/>
      <c r="K21" s="26"/>
      <c r="L21" s="26"/>
      <c r="M21" s="26"/>
    </row>
    <row r="22" spans="2:13" ht="63">
      <c r="B22" s="18">
        <v>11</v>
      </c>
      <c r="C22" s="19" t="s">
        <v>72</v>
      </c>
      <c r="D22" s="6" t="s">
        <v>11</v>
      </c>
      <c r="E22" s="26"/>
      <c r="F22" s="26"/>
      <c r="G22" s="26"/>
      <c r="H22" s="26"/>
      <c r="I22" s="26"/>
      <c r="J22" s="26"/>
      <c r="K22" s="26"/>
      <c r="L22" s="26"/>
      <c r="M22" s="26"/>
    </row>
    <row r="23" spans="2:13" ht="15.75">
      <c r="B23" s="18">
        <v>12</v>
      </c>
      <c r="C23" s="19" t="s">
        <v>54</v>
      </c>
      <c r="D23" s="6" t="s">
        <v>73</v>
      </c>
      <c r="E23" s="26"/>
      <c r="F23" s="26"/>
      <c r="G23" s="26"/>
      <c r="H23" s="26"/>
      <c r="I23" s="26"/>
      <c r="J23" s="26"/>
      <c r="K23" s="26"/>
      <c r="L23" s="26"/>
      <c r="M23" s="26"/>
    </row>
    <row r="24" spans="2:13" ht="15.75">
      <c r="B24" s="21" t="s">
        <v>195</v>
      </c>
      <c r="C24" s="11" t="s">
        <v>141</v>
      </c>
      <c r="D24" s="7"/>
      <c r="E24" s="38"/>
      <c r="F24" s="38"/>
      <c r="G24" s="38"/>
      <c r="H24" s="38"/>
      <c r="I24" s="38"/>
      <c r="J24" s="38"/>
      <c r="K24" s="38"/>
      <c r="L24" s="38"/>
      <c r="M24" s="38"/>
    </row>
    <row r="25" spans="2:13" ht="15.75">
      <c r="B25" s="22">
        <v>13</v>
      </c>
      <c r="C25" s="25" t="s">
        <v>74</v>
      </c>
      <c r="D25" s="8" t="s">
        <v>53</v>
      </c>
      <c r="E25" s="26">
        <v>80976.1</v>
      </c>
      <c r="F25" s="26">
        <v>111873.5</v>
      </c>
      <c r="G25" s="26">
        <v>121601.4</v>
      </c>
      <c r="H25" s="26">
        <v>137937.9</v>
      </c>
      <c r="I25" s="26">
        <v>153152.3</v>
      </c>
      <c r="J25" s="26">
        <v>148593.8</v>
      </c>
      <c r="K25" s="26">
        <v>166813.5</v>
      </c>
      <c r="L25" s="26">
        <v>159116</v>
      </c>
      <c r="M25" s="26">
        <v>180921.2</v>
      </c>
    </row>
    <row r="26" spans="2:13" ht="63">
      <c r="B26" s="22">
        <v>14</v>
      </c>
      <c r="C26" s="25" t="s">
        <v>55</v>
      </c>
      <c r="D26" s="8" t="s">
        <v>11</v>
      </c>
      <c r="E26" s="26">
        <v>115.4</v>
      </c>
      <c r="F26" s="26">
        <v>103.5</v>
      </c>
      <c r="G26" s="26">
        <v>104.6</v>
      </c>
      <c r="H26" s="26">
        <v>105</v>
      </c>
      <c r="I26" s="26">
        <v>110</v>
      </c>
      <c r="J26" s="26">
        <v>103.1</v>
      </c>
      <c r="K26" s="26">
        <v>103.9</v>
      </c>
      <c r="L26" s="26">
        <v>103.2</v>
      </c>
      <c r="M26" s="26">
        <v>104.1</v>
      </c>
    </row>
    <row r="27" spans="2:13" ht="63">
      <c r="B27" s="18">
        <v>15</v>
      </c>
      <c r="C27" s="27" t="s">
        <v>143</v>
      </c>
      <c r="D27" s="6" t="s">
        <v>11</v>
      </c>
      <c r="E27" s="26">
        <v>115.3</v>
      </c>
      <c r="F27" s="26">
        <v>104.9</v>
      </c>
      <c r="G27" s="26">
        <v>105.1</v>
      </c>
      <c r="H27" s="26">
        <v>105.2</v>
      </c>
      <c r="I27" s="26">
        <v>110.3</v>
      </c>
      <c r="J27" s="26">
        <v>103.2</v>
      </c>
      <c r="K27" s="26">
        <v>104</v>
      </c>
      <c r="L27" s="26">
        <v>103.3</v>
      </c>
      <c r="M27" s="26">
        <v>104.2</v>
      </c>
    </row>
    <row r="28" spans="2:13" ht="63">
      <c r="B28" s="18">
        <v>16</v>
      </c>
      <c r="C28" s="19" t="s">
        <v>75</v>
      </c>
      <c r="D28" s="6" t="s">
        <v>11</v>
      </c>
      <c r="E28" s="26">
        <v>116.6</v>
      </c>
      <c r="F28" s="26">
        <v>104.9</v>
      </c>
      <c r="G28" s="26">
        <v>105.1</v>
      </c>
      <c r="H28" s="26">
        <v>105.2</v>
      </c>
      <c r="I28" s="26">
        <v>110.4</v>
      </c>
      <c r="J28" s="26">
        <v>103.2</v>
      </c>
      <c r="K28" s="26">
        <v>104</v>
      </c>
      <c r="L28" s="26">
        <v>103.3</v>
      </c>
      <c r="M28" s="26">
        <v>104.2</v>
      </c>
    </row>
    <row r="29" spans="2:13" ht="63">
      <c r="B29" s="22">
        <v>17</v>
      </c>
      <c r="C29" s="19" t="s">
        <v>76</v>
      </c>
      <c r="D29" s="6" t="s">
        <v>11</v>
      </c>
      <c r="E29" s="26">
        <v>0</v>
      </c>
      <c r="F29" s="26">
        <v>5.3</v>
      </c>
      <c r="G29" s="26">
        <v>99</v>
      </c>
      <c r="H29" s="26">
        <v>100</v>
      </c>
      <c r="I29" s="26">
        <v>101</v>
      </c>
      <c r="J29" s="26">
        <v>100.1</v>
      </c>
      <c r="K29" s="26">
        <v>101</v>
      </c>
      <c r="L29" s="26">
        <v>100.2</v>
      </c>
      <c r="M29" s="26">
        <v>101.1</v>
      </c>
    </row>
    <row r="30" spans="2:13" ht="63">
      <c r="B30" s="18">
        <v>18</v>
      </c>
      <c r="C30" s="19" t="s">
        <v>77</v>
      </c>
      <c r="D30" s="6" t="s">
        <v>11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</row>
    <row r="31" spans="2:13" ht="63">
      <c r="B31" s="18">
        <v>19</v>
      </c>
      <c r="C31" s="19" t="s">
        <v>78</v>
      </c>
      <c r="D31" s="6" t="s">
        <v>11</v>
      </c>
      <c r="E31" s="26">
        <v>2.4</v>
      </c>
      <c r="F31" s="26">
        <v>95.1</v>
      </c>
      <c r="G31" s="26">
        <v>101</v>
      </c>
      <c r="H31" s="26">
        <v>100</v>
      </c>
      <c r="I31" s="26">
        <v>103</v>
      </c>
      <c r="J31" s="26">
        <v>100.2</v>
      </c>
      <c r="K31" s="26">
        <v>103</v>
      </c>
      <c r="L31" s="26">
        <v>100.5</v>
      </c>
      <c r="M31" s="26">
        <v>103.1</v>
      </c>
    </row>
    <row r="32" spans="2:13" ht="63">
      <c r="B32" s="18">
        <v>20</v>
      </c>
      <c r="C32" s="19" t="s">
        <v>79</v>
      </c>
      <c r="D32" s="6" t="s">
        <v>11</v>
      </c>
      <c r="E32" s="26">
        <v>0</v>
      </c>
      <c r="F32" s="26">
        <v>96.2</v>
      </c>
      <c r="G32" s="26">
        <v>102.1</v>
      </c>
      <c r="H32" s="26">
        <v>102.2</v>
      </c>
      <c r="I32" s="26">
        <v>102.5</v>
      </c>
      <c r="J32" s="26">
        <v>102.2</v>
      </c>
      <c r="K32" s="26">
        <v>102.6</v>
      </c>
      <c r="L32" s="26">
        <v>102.3</v>
      </c>
      <c r="M32" s="26">
        <v>102.7</v>
      </c>
    </row>
    <row r="33" spans="2:13" ht="63">
      <c r="B33" s="18">
        <v>21</v>
      </c>
      <c r="C33" s="27" t="s">
        <v>80</v>
      </c>
      <c r="D33" s="6" t="s">
        <v>11</v>
      </c>
      <c r="E33" s="26">
        <v>107.2</v>
      </c>
      <c r="F33" s="26">
        <v>86.3</v>
      </c>
      <c r="G33" s="26">
        <v>97.9</v>
      </c>
      <c r="H33" s="26">
        <v>101.6</v>
      </c>
      <c r="I33" s="26">
        <v>104.5</v>
      </c>
      <c r="J33" s="26">
        <v>101.6</v>
      </c>
      <c r="K33" s="26">
        <v>101.7</v>
      </c>
      <c r="L33" s="26">
        <v>101.7</v>
      </c>
      <c r="M33" s="26">
        <v>101.8</v>
      </c>
    </row>
    <row r="34" spans="2:13" ht="63">
      <c r="B34" s="18">
        <v>22</v>
      </c>
      <c r="C34" s="19" t="s">
        <v>81</v>
      </c>
      <c r="D34" s="6" t="s">
        <v>11</v>
      </c>
      <c r="E34" s="26">
        <v>95.1</v>
      </c>
      <c r="F34" s="26">
        <v>101.5</v>
      </c>
      <c r="G34" s="26">
        <v>102</v>
      </c>
      <c r="H34" s="26">
        <v>102.2</v>
      </c>
      <c r="I34" s="26">
        <v>102.3</v>
      </c>
      <c r="J34" s="26">
        <v>102.2</v>
      </c>
      <c r="K34" s="26">
        <v>102.4</v>
      </c>
      <c r="L34" s="26">
        <v>102.3</v>
      </c>
      <c r="M34" s="26">
        <v>102.5</v>
      </c>
    </row>
    <row r="35" spans="2:13" ht="63">
      <c r="B35" s="18">
        <v>23</v>
      </c>
      <c r="C35" s="19" t="s">
        <v>82</v>
      </c>
      <c r="D35" s="6" t="s">
        <v>11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6">
        <v>0</v>
      </c>
      <c r="M35" s="26">
        <v>0</v>
      </c>
    </row>
    <row r="36" spans="2:13" ht="63">
      <c r="B36" s="18">
        <v>24</v>
      </c>
      <c r="C36" s="19" t="s">
        <v>149</v>
      </c>
      <c r="D36" s="6" t="s">
        <v>11</v>
      </c>
      <c r="E36" s="26"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</row>
    <row r="37" spans="2:13" ht="63">
      <c r="B37" s="18">
        <v>25</v>
      </c>
      <c r="C37" s="19" t="s">
        <v>83</v>
      </c>
      <c r="D37" s="6" t="s">
        <v>11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</row>
    <row r="38" spans="2:13" ht="63">
      <c r="B38" s="18">
        <v>26</v>
      </c>
      <c r="C38" s="19" t="s">
        <v>84</v>
      </c>
      <c r="D38" s="6" t="s">
        <v>11</v>
      </c>
      <c r="E38" s="26">
        <v>133.6</v>
      </c>
      <c r="F38" s="26">
        <v>100</v>
      </c>
      <c r="G38" s="26">
        <v>101</v>
      </c>
      <c r="H38" s="26">
        <v>100</v>
      </c>
      <c r="I38" s="26">
        <v>100</v>
      </c>
      <c r="J38" s="26">
        <v>100</v>
      </c>
      <c r="K38" s="26">
        <v>100</v>
      </c>
      <c r="L38" s="26">
        <v>100</v>
      </c>
      <c r="M38" s="26">
        <v>100</v>
      </c>
    </row>
    <row r="39" spans="2:13" ht="63">
      <c r="B39" s="18">
        <v>27</v>
      </c>
      <c r="C39" s="19" t="s">
        <v>85</v>
      </c>
      <c r="D39" s="6" t="s">
        <v>11</v>
      </c>
      <c r="E39" s="26"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>
        <v>0</v>
      </c>
      <c r="L39" s="26">
        <v>0</v>
      </c>
      <c r="M39" s="26">
        <v>0</v>
      </c>
    </row>
    <row r="40" spans="2:13" ht="63">
      <c r="B40" s="18">
        <v>28</v>
      </c>
      <c r="C40" s="19" t="s">
        <v>86</v>
      </c>
      <c r="D40" s="6" t="s">
        <v>11</v>
      </c>
      <c r="E40" s="26">
        <v>60.4</v>
      </c>
      <c r="F40" s="26">
        <v>102</v>
      </c>
      <c r="G40" s="26">
        <v>102</v>
      </c>
      <c r="H40" s="26">
        <v>102.1</v>
      </c>
      <c r="I40" s="26">
        <v>102.4</v>
      </c>
      <c r="J40" s="26">
        <v>102.2</v>
      </c>
      <c r="K40" s="26">
        <v>102.3</v>
      </c>
      <c r="L40" s="26">
        <v>102.3</v>
      </c>
      <c r="M40" s="26">
        <v>102.4</v>
      </c>
    </row>
    <row r="41" spans="2:13" ht="63">
      <c r="B41" s="22">
        <v>29</v>
      </c>
      <c r="C41" s="19" t="s">
        <v>87</v>
      </c>
      <c r="D41" s="6" t="s">
        <v>11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</row>
    <row r="42" spans="2:13" ht="63">
      <c r="B42" s="22">
        <v>30</v>
      </c>
      <c r="C42" s="19" t="s">
        <v>88</v>
      </c>
      <c r="D42" s="6" t="s">
        <v>11</v>
      </c>
      <c r="E42" s="26">
        <v>87</v>
      </c>
      <c r="F42" s="26">
        <v>0</v>
      </c>
      <c r="G42" s="26">
        <v>0</v>
      </c>
      <c r="H42" s="26">
        <v>0</v>
      </c>
      <c r="I42" s="26">
        <v>0</v>
      </c>
      <c r="J42" s="26">
        <v>0</v>
      </c>
      <c r="K42" s="26">
        <v>0</v>
      </c>
      <c r="L42" s="26">
        <v>0</v>
      </c>
      <c r="M42" s="26">
        <v>0</v>
      </c>
    </row>
    <row r="43" spans="2:13" ht="63">
      <c r="B43" s="18">
        <v>31</v>
      </c>
      <c r="C43" s="19" t="s">
        <v>151</v>
      </c>
      <c r="D43" s="6" t="s">
        <v>11</v>
      </c>
      <c r="E43" s="26"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>
        <v>0</v>
      </c>
      <c r="L43" s="26">
        <v>0</v>
      </c>
      <c r="M43" s="26">
        <v>0</v>
      </c>
    </row>
    <row r="44" spans="2:13" ht="63">
      <c r="B44" s="18">
        <v>32</v>
      </c>
      <c r="C44" s="19" t="s">
        <v>89</v>
      </c>
      <c r="D44" s="6" t="s">
        <v>11</v>
      </c>
      <c r="E44" s="26">
        <v>0</v>
      </c>
      <c r="F44" s="26">
        <v>102.9</v>
      </c>
      <c r="G44" s="26">
        <v>100.6</v>
      </c>
      <c r="H44" s="26">
        <v>100.9</v>
      </c>
      <c r="I44" s="26">
        <v>101</v>
      </c>
      <c r="J44" s="26">
        <v>101.2</v>
      </c>
      <c r="K44" s="26">
        <v>101.3</v>
      </c>
      <c r="L44" s="26">
        <v>101.5</v>
      </c>
      <c r="M44" s="26">
        <v>101.7</v>
      </c>
    </row>
    <row r="45" spans="2:13" ht="63">
      <c r="B45" s="22">
        <v>33</v>
      </c>
      <c r="C45" s="19" t="s">
        <v>152</v>
      </c>
      <c r="D45" s="6" t="s">
        <v>11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</row>
    <row r="46" spans="2:13" ht="63">
      <c r="B46" s="22">
        <v>34</v>
      </c>
      <c r="C46" s="19" t="s">
        <v>90</v>
      </c>
      <c r="D46" s="6" t="s">
        <v>11</v>
      </c>
      <c r="E46" s="26">
        <v>1.2</v>
      </c>
      <c r="F46" s="26">
        <v>102.4</v>
      </c>
      <c r="G46" s="26">
        <v>107</v>
      </c>
      <c r="H46" s="26">
        <v>103</v>
      </c>
      <c r="I46" s="26">
        <v>108</v>
      </c>
      <c r="J46" s="26">
        <v>103</v>
      </c>
      <c r="K46" s="26">
        <v>104</v>
      </c>
      <c r="L46" s="26">
        <v>103.2</v>
      </c>
      <c r="M46" s="26">
        <v>104.1</v>
      </c>
    </row>
    <row r="47" spans="2:13" ht="63">
      <c r="B47" s="22">
        <v>35</v>
      </c>
      <c r="C47" s="19" t="s">
        <v>91</v>
      </c>
      <c r="D47" s="6" t="s">
        <v>11</v>
      </c>
      <c r="E47" s="26">
        <v>68.8</v>
      </c>
      <c r="F47" s="26">
        <v>240</v>
      </c>
      <c r="G47" s="26">
        <v>105</v>
      </c>
      <c r="H47" s="26">
        <v>106</v>
      </c>
      <c r="I47" s="26">
        <v>108</v>
      </c>
      <c r="J47" s="26">
        <v>104</v>
      </c>
      <c r="K47" s="26">
        <v>105</v>
      </c>
      <c r="L47" s="26">
        <v>104.2</v>
      </c>
      <c r="M47" s="26">
        <v>105.1</v>
      </c>
    </row>
    <row r="48" spans="2:13" ht="63">
      <c r="B48" s="18">
        <v>36</v>
      </c>
      <c r="C48" s="19" t="s">
        <v>92</v>
      </c>
      <c r="D48" s="6" t="s">
        <v>11</v>
      </c>
      <c r="E48" s="26">
        <v>0</v>
      </c>
      <c r="F48" s="26">
        <v>0</v>
      </c>
      <c r="G48" s="26">
        <v>0</v>
      </c>
      <c r="H48" s="26">
        <v>0</v>
      </c>
      <c r="I48" s="26">
        <v>0</v>
      </c>
      <c r="J48" s="26">
        <v>0</v>
      </c>
      <c r="K48" s="26">
        <v>0</v>
      </c>
      <c r="L48" s="26">
        <v>0</v>
      </c>
      <c r="M48" s="26">
        <v>0</v>
      </c>
    </row>
    <row r="49" spans="2:13" ht="63">
      <c r="B49" s="18">
        <v>35</v>
      </c>
      <c r="C49" s="19" t="s">
        <v>93</v>
      </c>
      <c r="D49" s="6" t="s">
        <v>11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</row>
    <row r="50" spans="2:13" ht="63">
      <c r="B50" s="18">
        <v>37</v>
      </c>
      <c r="C50" s="19" t="s">
        <v>188</v>
      </c>
      <c r="D50" s="6" t="s">
        <v>11</v>
      </c>
      <c r="E50" s="26">
        <v>0</v>
      </c>
      <c r="F50" s="26">
        <v>0</v>
      </c>
      <c r="G50" s="26">
        <v>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0</v>
      </c>
    </row>
    <row r="51" spans="2:13" ht="63">
      <c r="B51" s="22">
        <v>38</v>
      </c>
      <c r="C51" s="19" t="s">
        <v>94</v>
      </c>
      <c r="D51" s="6" t="s">
        <v>11</v>
      </c>
      <c r="E51" s="26">
        <v>114.8</v>
      </c>
      <c r="F51" s="26">
        <v>105</v>
      </c>
      <c r="G51" s="26">
        <v>100</v>
      </c>
      <c r="H51" s="26">
        <v>101</v>
      </c>
      <c r="I51" s="26">
        <v>102</v>
      </c>
      <c r="J51" s="26">
        <v>101</v>
      </c>
      <c r="K51" s="26">
        <v>102</v>
      </c>
      <c r="L51" s="26">
        <v>101</v>
      </c>
      <c r="M51" s="26">
        <v>102</v>
      </c>
    </row>
    <row r="52" spans="2:13" ht="63">
      <c r="B52" s="18">
        <v>39</v>
      </c>
      <c r="C52" s="19" t="s">
        <v>95</v>
      </c>
      <c r="D52" s="6" t="s">
        <v>11</v>
      </c>
      <c r="E52" s="26">
        <v>147.2</v>
      </c>
      <c r="F52" s="26"/>
      <c r="G52" s="26">
        <v>89</v>
      </c>
      <c r="H52" s="26">
        <v>100</v>
      </c>
      <c r="I52" s="26">
        <v>110</v>
      </c>
      <c r="J52" s="26">
        <v>100</v>
      </c>
      <c r="K52" s="26">
        <v>100.1</v>
      </c>
      <c r="L52" s="26">
        <v>100.1</v>
      </c>
      <c r="M52" s="26">
        <v>100.2</v>
      </c>
    </row>
    <row r="53" spans="2:13" ht="63">
      <c r="B53" s="22">
        <v>40</v>
      </c>
      <c r="C53" s="19" t="s">
        <v>96</v>
      </c>
      <c r="D53" s="6" t="s">
        <v>11</v>
      </c>
      <c r="E53" s="26">
        <v>0</v>
      </c>
      <c r="F53" s="26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  <c r="M53" s="26">
        <v>0</v>
      </c>
    </row>
    <row r="54" spans="2:13" ht="63">
      <c r="B54" s="18">
        <v>41</v>
      </c>
      <c r="C54" s="19" t="s">
        <v>97</v>
      </c>
      <c r="D54" s="6" t="s">
        <v>11</v>
      </c>
      <c r="E54" s="26">
        <v>147.1</v>
      </c>
      <c r="F54" s="26">
        <v>0</v>
      </c>
      <c r="G54" s="26">
        <v>0</v>
      </c>
      <c r="H54" s="26">
        <v>0</v>
      </c>
      <c r="I54" s="26">
        <v>0</v>
      </c>
      <c r="J54" s="26">
        <v>0</v>
      </c>
      <c r="K54" s="26">
        <v>0</v>
      </c>
      <c r="L54" s="26">
        <v>0</v>
      </c>
      <c r="M54" s="26">
        <v>0</v>
      </c>
    </row>
    <row r="55" spans="2:13" ht="63">
      <c r="B55" s="22">
        <v>42</v>
      </c>
      <c r="C55" s="19" t="s">
        <v>98</v>
      </c>
      <c r="D55" s="6" t="s">
        <v>11</v>
      </c>
      <c r="E55" s="26">
        <v>47.4</v>
      </c>
      <c r="F55" s="26">
        <v>105</v>
      </c>
      <c r="G55" s="26">
        <v>100</v>
      </c>
      <c r="H55" s="26">
        <v>100</v>
      </c>
      <c r="I55" s="26">
        <v>100</v>
      </c>
      <c r="J55" s="26">
        <v>100</v>
      </c>
      <c r="K55" s="26">
        <v>100</v>
      </c>
      <c r="L55" s="26">
        <v>100</v>
      </c>
      <c r="M55" s="26">
        <v>100</v>
      </c>
    </row>
    <row r="56" spans="2:13" ht="63">
      <c r="B56" s="22">
        <v>43</v>
      </c>
      <c r="C56" s="19" t="s">
        <v>153</v>
      </c>
      <c r="D56" s="6" t="s">
        <v>11</v>
      </c>
      <c r="E56" s="26">
        <v>0</v>
      </c>
      <c r="F56" s="26">
        <v>0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0</v>
      </c>
    </row>
    <row r="57" spans="2:13" ht="63">
      <c r="B57" s="18">
        <v>44</v>
      </c>
      <c r="C57" s="19" t="s">
        <v>99</v>
      </c>
      <c r="D57" s="6" t="s">
        <v>11</v>
      </c>
      <c r="E57" s="26">
        <v>113.6</v>
      </c>
      <c r="F57" s="26">
        <v>90</v>
      </c>
      <c r="G57" s="26">
        <v>89</v>
      </c>
      <c r="H57" s="26">
        <v>100</v>
      </c>
      <c r="I57" s="26">
        <v>110</v>
      </c>
      <c r="J57" s="26">
        <v>100</v>
      </c>
      <c r="K57" s="26">
        <v>100.1</v>
      </c>
      <c r="L57" s="26">
        <v>100.1</v>
      </c>
      <c r="M57" s="26">
        <v>100.2</v>
      </c>
    </row>
    <row r="58" spans="2:13" ht="63">
      <c r="B58" s="18">
        <v>45</v>
      </c>
      <c r="C58" s="27" t="s">
        <v>100</v>
      </c>
      <c r="D58" s="6" t="s">
        <v>11</v>
      </c>
      <c r="E58" s="26">
        <v>104</v>
      </c>
      <c r="F58" s="26">
        <v>101.4</v>
      </c>
      <c r="G58" s="26">
        <v>98</v>
      </c>
      <c r="H58" s="26">
        <v>99</v>
      </c>
      <c r="I58" s="26">
        <v>106</v>
      </c>
      <c r="J58" s="26">
        <v>100</v>
      </c>
      <c r="K58" s="26">
        <v>100.6</v>
      </c>
      <c r="L58" s="26">
        <v>100.4</v>
      </c>
      <c r="M58" s="26">
        <v>100.6</v>
      </c>
    </row>
    <row r="59" spans="2:13" ht="63">
      <c r="B59" s="18">
        <v>46</v>
      </c>
      <c r="C59" s="27" t="s">
        <v>101</v>
      </c>
      <c r="D59" s="6" t="s">
        <v>11</v>
      </c>
      <c r="E59" s="26"/>
      <c r="F59" s="26">
        <v>290</v>
      </c>
      <c r="G59" s="26">
        <v>98</v>
      </c>
      <c r="H59" s="26">
        <v>100</v>
      </c>
      <c r="I59" s="26">
        <v>106</v>
      </c>
      <c r="J59" s="26">
        <v>101</v>
      </c>
      <c r="K59" s="26">
        <v>102</v>
      </c>
      <c r="L59" s="26">
        <v>101.2</v>
      </c>
      <c r="M59" s="26">
        <v>102.1</v>
      </c>
    </row>
    <row r="60" spans="2:13" ht="15.75">
      <c r="B60" s="18">
        <v>47</v>
      </c>
      <c r="C60" s="19" t="s">
        <v>0</v>
      </c>
      <c r="D60" s="6" t="s">
        <v>1</v>
      </c>
      <c r="E60" s="26"/>
      <c r="F60" s="26"/>
      <c r="G60" s="26"/>
      <c r="H60" s="26"/>
      <c r="I60" s="26"/>
      <c r="J60" s="26"/>
      <c r="K60" s="26"/>
      <c r="L60" s="26"/>
      <c r="M60" s="26"/>
    </row>
    <row r="61" spans="2:13" ht="31.5">
      <c r="B61" s="22">
        <v>48</v>
      </c>
      <c r="C61" s="19" t="s">
        <v>3</v>
      </c>
      <c r="D61" s="6" t="s">
        <v>4</v>
      </c>
      <c r="E61" s="26"/>
      <c r="F61" s="26"/>
      <c r="G61" s="26"/>
      <c r="H61" s="26"/>
      <c r="I61" s="26"/>
      <c r="J61" s="26"/>
      <c r="K61" s="26"/>
      <c r="L61" s="26"/>
      <c r="M61" s="26"/>
    </row>
    <row r="62" spans="2:13" ht="78.75">
      <c r="B62" s="18">
        <v>49</v>
      </c>
      <c r="C62" s="19" t="s">
        <v>102</v>
      </c>
      <c r="D62" s="6" t="s">
        <v>5</v>
      </c>
      <c r="E62" s="26"/>
      <c r="F62" s="26"/>
      <c r="G62" s="26"/>
      <c r="H62" s="26"/>
      <c r="I62" s="26"/>
      <c r="J62" s="26"/>
      <c r="K62" s="26"/>
      <c r="L62" s="26"/>
      <c r="M62" s="26"/>
    </row>
    <row r="63" spans="2:13" ht="15.75">
      <c r="B63" s="21" t="s">
        <v>194</v>
      </c>
      <c r="C63" s="11" t="s">
        <v>142</v>
      </c>
      <c r="D63" s="9"/>
      <c r="E63" s="38"/>
      <c r="F63" s="38"/>
      <c r="G63" s="38"/>
      <c r="H63" s="38"/>
      <c r="I63" s="38"/>
      <c r="J63" s="38"/>
      <c r="K63" s="38"/>
      <c r="L63" s="38"/>
      <c r="M63" s="38"/>
    </row>
    <row r="64" spans="2:13" ht="15.75">
      <c r="B64" s="10">
        <v>50</v>
      </c>
      <c r="C64" s="23" t="s">
        <v>6</v>
      </c>
      <c r="D64" s="10" t="s">
        <v>7</v>
      </c>
      <c r="E64" s="26">
        <v>9009</v>
      </c>
      <c r="F64" s="26">
        <v>9544</v>
      </c>
      <c r="G64" s="26">
        <v>10695</v>
      </c>
      <c r="H64" s="26">
        <v>11271</v>
      </c>
      <c r="I64" s="26">
        <v>11265</v>
      </c>
      <c r="J64" s="26">
        <v>11749</v>
      </c>
      <c r="K64" s="26">
        <v>11787</v>
      </c>
      <c r="L64" s="26">
        <v>12288</v>
      </c>
      <c r="M64" s="26">
        <v>12360</v>
      </c>
    </row>
    <row r="65" spans="2:13" ht="63">
      <c r="B65" s="22">
        <v>51</v>
      </c>
      <c r="C65" s="19" t="s">
        <v>8</v>
      </c>
      <c r="D65" s="6" t="s">
        <v>11</v>
      </c>
      <c r="E65" s="26">
        <v>96.3</v>
      </c>
      <c r="F65" s="26">
        <v>101.8</v>
      </c>
      <c r="G65" s="26">
        <v>106.5</v>
      </c>
      <c r="H65" s="26">
        <v>100.1</v>
      </c>
      <c r="I65" s="26">
        <v>100.2</v>
      </c>
      <c r="J65" s="26">
        <v>100</v>
      </c>
      <c r="K65" s="26">
        <v>100.1</v>
      </c>
      <c r="L65" s="26">
        <v>100.1</v>
      </c>
      <c r="M65" s="26">
        <v>100.4</v>
      </c>
    </row>
    <row r="66" spans="2:13" ht="15.75">
      <c r="B66" s="22">
        <v>52</v>
      </c>
      <c r="C66" s="19" t="s">
        <v>103</v>
      </c>
      <c r="D66" s="6" t="s">
        <v>73</v>
      </c>
      <c r="E66" s="26">
        <v>98.8</v>
      </c>
      <c r="F66" s="26">
        <v>100</v>
      </c>
      <c r="G66" s="26">
        <v>105.2</v>
      </c>
      <c r="H66" s="26">
        <v>105.3</v>
      </c>
      <c r="I66" s="26">
        <v>105.1</v>
      </c>
      <c r="J66" s="26">
        <v>104.2</v>
      </c>
      <c r="K66" s="26">
        <v>104.5</v>
      </c>
      <c r="L66" s="26">
        <v>104.5</v>
      </c>
      <c r="M66" s="26">
        <v>104.4</v>
      </c>
    </row>
    <row r="67" spans="2:13" ht="15.75">
      <c r="B67" s="15" t="s">
        <v>193</v>
      </c>
      <c r="C67" s="11" t="s">
        <v>62</v>
      </c>
      <c r="D67" s="11"/>
      <c r="E67" s="38"/>
      <c r="F67" s="38"/>
      <c r="G67" s="38"/>
      <c r="H67" s="38"/>
      <c r="I67" s="38"/>
      <c r="J67" s="38"/>
      <c r="K67" s="38"/>
      <c r="L67" s="38"/>
      <c r="M67" s="38"/>
    </row>
    <row r="68" spans="2:13" ht="47.25">
      <c r="B68" s="22">
        <v>53</v>
      </c>
      <c r="C68" s="19" t="s">
        <v>104</v>
      </c>
      <c r="D68" s="10" t="s">
        <v>10</v>
      </c>
      <c r="E68" s="26">
        <v>9482.3</v>
      </c>
      <c r="F68" s="26">
        <v>9953.8</v>
      </c>
      <c r="G68" s="26">
        <v>10639</v>
      </c>
      <c r="H68" s="26">
        <v>11751</v>
      </c>
      <c r="I68" s="26">
        <v>11763</v>
      </c>
      <c r="J68" s="26">
        <v>12685</v>
      </c>
      <c r="K68" s="26">
        <v>12709</v>
      </c>
      <c r="L68" s="26">
        <v>13480</v>
      </c>
      <c r="M68" s="26">
        <v>13520</v>
      </c>
    </row>
    <row r="69" spans="2:13" ht="63">
      <c r="B69" s="22">
        <v>54</v>
      </c>
      <c r="C69" s="19" t="s">
        <v>105</v>
      </c>
      <c r="D69" s="6" t="s">
        <v>11</v>
      </c>
      <c r="E69" s="26">
        <v>96.9</v>
      </c>
      <c r="F69" s="26">
        <v>90.1</v>
      </c>
      <c r="G69" s="26">
        <v>101.5</v>
      </c>
      <c r="H69" s="26">
        <v>105.2</v>
      </c>
      <c r="I69" s="26">
        <v>105.3</v>
      </c>
      <c r="J69" s="26">
        <v>103</v>
      </c>
      <c r="K69" s="26">
        <v>103.1</v>
      </c>
      <c r="L69" s="26">
        <v>101.5</v>
      </c>
      <c r="M69" s="26">
        <v>101.6</v>
      </c>
    </row>
    <row r="70" spans="2:13" ht="31.5">
      <c r="B70" s="22">
        <v>55</v>
      </c>
      <c r="C70" s="19" t="s">
        <v>106</v>
      </c>
      <c r="D70" s="6" t="s">
        <v>44</v>
      </c>
      <c r="E70" s="26">
        <v>101.5</v>
      </c>
      <c r="F70" s="26">
        <v>116.5</v>
      </c>
      <c r="G70" s="26">
        <v>105.3</v>
      </c>
      <c r="H70" s="26">
        <v>105</v>
      </c>
      <c r="I70" s="26">
        <v>105</v>
      </c>
      <c r="J70" s="26">
        <v>104.8</v>
      </c>
      <c r="K70" s="26">
        <v>104.8</v>
      </c>
      <c r="L70" s="26">
        <v>104.7</v>
      </c>
      <c r="M70" s="26">
        <v>104.7</v>
      </c>
    </row>
    <row r="71" spans="2:13" ht="31.5">
      <c r="B71" s="22">
        <v>56</v>
      </c>
      <c r="C71" s="19" t="s">
        <v>12</v>
      </c>
      <c r="D71" s="10" t="s">
        <v>13</v>
      </c>
      <c r="E71" s="26">
        <v>35.7</v>
      </c>
      <c r="F71" s="26">
        <v>45.3</v>
      </c>
      <c r="G71" s="26">
        <v>25</v>
      </c>
      <c r="H71" s="26">
        <v>25</v>
      </c>
      <c r="I71" s="26">
        <v>26</v>
      </c>
      <c r="J71" s="26">
        <v>26</v>
      </c>
      <c r="K71" s="26">
        <v>27</v>
      </c>
      <c r="L71" s="26">
        <v>27</v>
      </c>
      <c r="M71" s="26">
        <v>28</v>
      </c>
    </row>
    <row r="72" spans="2:13" ht="15.75">
      <c r="B72" s="21" t="s">
        <v>192</v>
      </c>
      <c r="C72" s="11" t="s">
        <v>144</v>
      </c>
      <c r="D72" s="9"/>
      <c r="E72" s="38"/>
      <c r="F72" s="38"/>
      <c r="G72" s="38"/>
      <c r="H72" s="38"/>
      <c r="I72" s="38"/>
      <c r="J72" s="38"/>
      <c r="K72" s="38"/>
      <c r="L72" s="38"/>
      <c r="M72" s="38"/>
    </row>
    <row r="73" spans="2:13" ht="31.5">
      <c r="B73" s="22">
        <v>57</v>
      </c>
      <c r="C73" s="19" t="s">
        <v>107</v>
      </c>
      <c r="D73" s="6" t="s">
        <v>108</v>
      </c>
      <c r="E73" s="26">
        <v>104.5</v>
      </c>
      <c r="F73" s="26">
        <v>102.1</v>
      </c>
      <c r="G73" s="26">
        <v>103.1</v>
      </c>
      <c r="H73" s="26">
        <v>104.3</v>
      </c>
      <c r="I73" s="26">
        <v>104.3</v>
      </c>
      <c r="J73" s="26">
        <v>104</v>
      </c>
      <c r="K73" s="26">
        <v>104</v>
      </c>
      <c r="L73" s="26">
        <v>104</v>
      </c>
      <c r="M73" s="26">
        <v>104</v>
      </c>
    </row>
    <row r="74" spans="2:13" ht="15.75">
      <c r="B74" s="22">
        <v>58</v>
      </c>
      <c r="C74" s="20" t="s">
        <v>109</v>
      </c>
      <c r="D74" s="6" t="s">
        <v>73</v>
      </c>
      <c r="E74" s="26">
        <v>106.9</v>
      </c>
      <c r="F74" s="26">
        <v>102.5</v>
      </c>
      <c r="G74" s="26">
        <v>102.7</v>
      </c>
      <c r="H74" s="26">
        <v>104.2</v>
      </c>
      <c r="I74" s="26">
        <v>104.2</v>
      </c>
      <c r="J74" s="26">
        <v>103.8</v>
      </c>
      <c r="K74" s="26">
        <v>103.8</v>
      </c>
      <c r="L74" s="26">
        <v>104</v>
      </c>
      <c r="M74" s="26">
        <v>104</v>
      </c>
    </row>
    <row r="75" spans="2:13" ht="15.75">
      <c r="B75" s="22">
        <v>59</v>
      </c>
      <c r="C75" s="19" t="s">
        <v>15</v>
      </c>
      <c r="D75" s="12" t="s">
        <v>110</v>
      </c>
      <c r="E75" s="26">
        <v>4.6315</v>
      </c>
      <c r="F75" s="26">
        <v>4.8102</v>
      </c>
      <c r="G75" s="26">
        <v>4.9406</v>
      </c>
      <c r="H75" s="26">
        <v>5.179</v>
      </c>
      <c r="I75" s="26">
        <v>5.1893</v>
      </c>
      <c r="J75" s="26">
        <v>5.424</v>
      </c>
      <c r="K75" s="26">
        <v>5.4456</v>
      </c>
      <c r="L75" s="26">
        <v>5.6863</v>
      </c>
      <c r="M75" s="26">
        <v>5.7259</v>
      </c>
    </row>
    <row r="76" spans="2:13" ht="15.75">
      <c r="B76" s="22">
        <v>60</v>
      </c>
      <c r="C76" s="19" t="s">
        <v>111</v>
      </c>
      <c r="D76" s="12" t="s">
        <v>73</v>
      </c>
      <c r="E76" s="26">
        <v>88.9</v>
      </c>
      <c r="F76" s="26">
        <v>101.2</v>
      </c>
      <c r="G76" s="26">
        <v>100.5</v>
      </c>
      <c r="H76" s="26">
        <v>100.6</v>
      </c>
      <c r="I76" s="26">
        <v>100.8</v>
      </c>
      <c r="J76" s="26">
        <v>100.8</v>
      </c>
      <c r="K76" s="26">
        <v>101</v>
      </c>
      <c r="L76" s="26">
        <v>100.9</v>
      </c>
      <c r="M76" s="26">
        <v>101.2</v>
      </c>
    </row>
    <row r="77" spans="2:13" ht="15.75">
      <c r="B77" s="22">
        <v>61</v>
      </c>
      <c r="C77" s="19" t="s">
        <v>27</v>
      </c>
      <c r="D77" s="6" t="s">
        <v>73</v>
      </c>
      <c r="E77" s="26">
        <v>107.5</v>
      </c>
      <c r="F77" s="26">
        <v>102.6</v>
      </c>
      <c r="G77" s="26">
        <v>102.2</v>
      </c>
      <c r="H77" s="26">
        <v>104.2</v>
      </c>
      <c r="I77" s="26">
        <v>104.2</v>
      </c>
      <c r="J77" s="26">
        <v>103.9</v>
      </c>
      <c r="K77" s="26">
        <v>103.9</v>
      </c>
      <c r="L77" s="26">
        <v>103.9</v>
      </c>
      <c r="M77" s="26">
        <v>103.9</v>
      </c>
    </row>
    <row r="78" spans="2:13" ht="15.75">
      <c r="B78" s="22">
        <v>62</v>
      </c>
      <c r="C78" s="19" t="s">
        <v>16</v>
      </c>
      <c r="D78" s="12" t="s">
        <v>110</v>
      </c>
      <c r="E78" s="26">
        <v>0.854</v>
      </c>
      <c r="F78" s="26">
        <v>0.8973</v>
      </c>
      <c r="G78" s="26">
        <v>0.9443</v>
      </c>
      <c r="H78" s="26">
        <v>0.9985</v>
      </c>
      <c r="I78" s="26">
        <v>1.0005</v>
      </c>
      <c r="J78" s="26">
        <v>1.0561</v>
      </c>
      <c r="K78" s="26">
        <v>1.0634</v>
      </c>
      <c r="L78" s="26">
        <v>1.1202</v>
      </c>
      <c r="M78" s="26">
        <v>1.1335</v>
      </c>
    </row>
    <row r="79" spans="2:13" ht="15.75">
      <c r="B79" s="22">
        <v>63</v>
      </c>
      <c r="C79" s="19" t="s">
        <v>112</v>
      </c>
      <c r="D79" s="6" t="s">
        <v>73</v>
      </c>
      <c r="E79" s="26">
        <v>99.9</v>
      </c>
      <c r="F79" s="26">
        <v>100.1</v>
      </c>
      <c r="G79" s="26">
        <v>100.8</v>
      </c>
      <c r="H79" s="26">
        <v>100.9</v>
      </c>
      <c r="I79" s="26">
        <v>101.1</v>
      </c>
      <c r="J79" s="26">
        <v>101.5</v>
      </c>
      <c r="K79" s="26">
        <v>102</v>
      </c>
      <c r="L79" s="26">
        <v>101.7</v>
      </c>
      <c r="M79" s="26">
        <v>102.2</v>
      </c>
    </row>
    <row r="80" spans="2:13" ht="15.75">
      <c r="B80" s="22">
        <v>64</v>
      </c>
      <c r="C80" s="19" t="s">
        <v>27</v>
      </c>
      <c r="D80" s="6" t="s">
        <v>73</v>
      </c>
      <c r="E80" s="26">
        <v>104.2</v>
      </c>
      <c r="F80" s="26">
        <v>104.9</v>
      </c>
      <c r="G80" s="26">
        <v>104.4</v>
      </c>
      <c r="H80" s="26">
        <v>104.8</v>
      </c>
      <c r="I80" s="26">
        <v>104.8</v>
      </c>
      <c r="J80" s="26">
        <v>104.2</v>
      </c>
      <c r="K80" s="26">
        <v>104.2</v>
      </c>
      <c r="L80" s="26">
        <v>104.3</v>
      </c>
      <c r="M80" s="26">
        <v>104.3</v>
      </c>
    </row>
    <row r="81" spans="2:13" ht="15.75">
      <c r="B81" s="21" t="s">
        <v>189</v>
      </c>
      <c r="C81" s="11" t="s">
        <v>145</v>
      </c>
      <c r="D81" s="9"/>
      <c r="E81" s="38"/>
      <c r="F81" s="38"/>
      <c r="G81" s="38"/>
      <c r="H81" s="38"/>
      <c r="I81" s="38"/>
      <c r="J81" s="38"/>
      <c r="K81" s="38"/>
      <c r="L81" s="38"/>
      <c r="M81" s="38"/>
    </row>
    <row r="82" spans="2:13" ht="15.75">
      <c r="B82" s="22">
        <v>65</v>
      </c>
      <c r="C82" s="19" t="s">
        <v>17</v>
      </c>
      <c r="D82" s="6" t="s">
        <v>18</v>
      </c>
      <c r="E82" s="26" t="s">
        <v>205</v>
      </c>
      <c r="F82" s="26" t="s">
        <v>205</v>
      </c>
      <c r="G82" s="26" t="s">
        <v>205</v>
      </c>
      <c r="H82" s="26" t="s">
        <v>205</v>
      </c>
      <c r="I82" s="26" t="s">
        <v>205</v>
      </c>
      <c r="J82" s="26" t="s">
        <v>205</v>
      </c>
      <c r="K82" s="26" t="s">
        <v>205</v>
      </c>
      <c r="L82" s="26" t="s">
        <v>205</v>
      </c>
      <c r="M82" s="26" t="s">
        <v>205</v>
      </c>
    </row>
    <row r="83" spans="2:13" ht="15.75">
      <c r="B83" s="22">
        <v>66</v>
      </c>
      <c r="C83" s="19" t="s">
        <v>19</v>
      </c>
      <c r="D83" s="6" t="s">
        <v>18</v>
      </c>
      <c r="E83" s="26" t="s">
        <v>205</v>
      </c>
      <c r="F83" s="26" t="s">
        <v>205</v>
      </c>
      <c r="G83" s="26" t="s">
        <v>205</v>
      </c>
      <c r="H83" s="26" t="s">
        <v>205</v>
      </c>
      <c r="I83" s="26" t="s">
        <v>205</v>
      </c>
      <c r="J83" s="26" t="s">
        <v>205</v>
      </c>
      <c r="K83" s="26" t="s">
        <v>205</v>
      </c>
      <c r="L83" s="26" t="s">
        <v>205</v>
      </c>
      <c r="M83" s="26" t="s">
        <v>205</v>
      </c>
    </row>
    <row r="84" spans="2:13" ht="15.75">
      <c r="B84" s="18"/>
      <c r="C84" s="27" t="s">
        <v>20</v>
      </c>
      <c r="D84" s="6"/>
      <c r="E84" s="26" t="s">
        <v>205</v>
      </c>
      <c r="F84" s="26" t="s">
        <v>205</v>
      </c>
      <c r="G84" s="26" t="s">
        <v>205</v>
      </c>
      <c r="H84" s="26" t="s">
        <v>205</v>
      </c>
      <c r="I84" s="26" t="s">
        <v>205</v>
      </c>
      <c r="J84" s="26" t="s">
        <v>205</v>
      </c>
      <c r="K84" s="26" t="s">
        <v>205</v>
      </c>
      <c r="L84" s="26" t="s">
        <v>205</v>
      </c>
      <c r="M84" s="26" t="s">
        <v>205</v>
      </c>
    </row>
    <row r="85" spans="2:13" ht="15.75">
      <c r="B85" s="22">
        <v>67</v>
      </c>
      <c r="C85" s="19" t="s">
        <v>21</v>
      </c>
      <c r="D85" s="6" t="s">
        <v>18</v>
      </c>
      <c r="E85" s="26" t="s">
        <v>205</v>
      </c>
      <c r="F85" s="26" t="s">
        <v>205</v>
      </c>
      <c r="G85" s="26" t="s">
        <v>205</v>
      </c>
      <c r="H85" s="26" t="s">
        <v>205</v>
      </c>
      <c r="I85" s="26" t="s">
        <v>205</v>
      </c>
      <c r="J85" s="26" t="s">
        <v>205</v>
      </c>
      <c r="K85" s="26" t="s">
        <v>205</v>
      </c>
      <c r="L85" s="26" t="s">
        <v>205</v>
      </c>
      <c r="M85" s="26" t="s">
        <v>205</v>
      </c>
    </row>
    <row r="86" spans="2:13" ht="15.75">
      <c r="B86" s="18">
        <v>68</v>
      </c>
      <c r="C86" s="24" t="s">
        <v>113</v>
      </c>
      <c r="D86" s="6" t="s">
        <v>18</v>
      </c>
      <c r="E86" s="26" t="s">
        <v>205</v>
      </c>
      <c r="F86" s="26" t="s">
        <v>205</v>
      </c>
      <c r="G86" s="26" t="s">
        <v>205</v>
      </c>
      <c r="H86" s="26" t="s">
        <v>205</v>
      </c>
      <c r="I86" s="26" t="s">
        <v>205</v>
      </c>
      <c r="J86" s="26" t="s">
        <v>205</v>
      </c>
      <c r="K86" s="26" t="s">
        <v>205</v>
      </c>
      <c r="L86" s="26" t="s">
        <v>205</v>
      </c>
      <c r="M86" s="26" t="s">
        <v>205</v>
      </c>
    </row>
    <row r="87" spans="2:13" ht="15.75">
      <c r="B87" s="22">
        <v>69</v>
      </c>
      <c r="C87" s="19" t="s">
        <v>22</v>
      </c>
      <c r="D87" s="6" t="s">
        <v>18</v>
      </c>
      <c r="E87" s="26" t="s">
        <v>205</v>
      </c>
      <c r="F87" s="26" t="s">
        <v>205</v>
      </c>
      <c r="G87" s="26" t="s">
        <v>205</v>
      </c>
      <c r="H87" s="26" t="s">
        <v>205</v>
      </c>
      <c r="I87" s="26" t="s">
        <v>205</v>
      </c>
      <c r="J87" s="26" t="s">
        <v>205</v>
      </c>
      <c r="K87" s="26" t="s">
        <v>205</v>
      </c>
      <c r="L87" s="26" t="s">
        <v>205</v>
      </c>
      <c r="M87" s="26" t="s">
        <v>205</v>
      </c>
    </row>
    <row r="88" spans="2:13" ht="15.75">
      <c r="B88" s="18"/>
      <c r="C88" s="27" t="s">
        <v>63</v>
      </c>
      <c r="D88" s="6"/>
      <c r="E88" s="26" t="s">
        <v>205</v>
      </c>
      <c r="F88" s="26" t="s">
        <v>205</v>
      </c>
      <c r="G88" s="26" t="s">
        <v>205</v>
      </c>
      <c r="H88" s="26" t="s">
        <v>205</v>
      </c>
      <c r="I88" s="26" t="s">
        <v>205</v>
      </c>
      <c r="J88" s="26" t="s">
        <v>205</v>
      </c>
      <c r="K88" s="26" t="s">
        <v>205</v>
      </c>
      <c r="L88" s="26" t="s">
        <v>205</v>
      </c>
      <c r="M88" s="26" t="s">
        <v>205</v>
      </c>
    </row>
    <row r="89" spans="2:13" ht="15.75">
      <c r="B89" s="18">
        <v>70</v>
      </c>
      <c r="C89" s="19" t="s">
        <v>21</v>
      </c>
      <c r="D89" s="6" t="s">
        <v>18</v>
      </c>
      <c r="E89" s="26" t="s">
        <v>205</v>
      </c>
      <c r="F89" s="26" t="s">
        <v>205</v>
      </c>
      <c r="G89" s="26" t="s">
        <v>205</v>
      </c>
      <c r="H89" s="26" t="s">
        <v>205</v>
      </c>
      <c r="I89" s="26" t="s">
        <v>205</v>
      </c>
      <c r="J89" s="26" t="s">
        <v>205</v>
      </c>
      <c r="K89" s="26" t="s">
        <v>205</v>
      </c>
      <c r="L89" s="26" t="s">
        <v>205</v>
      </c>
      <c r="M89" s="26" t="s">
        <v>205</v>
      </c>
    </row>
    <row r="90" spans="2:13" ht="15.75">
      <c r="B90" s="18">
        <v>71</v>
      </c>
      <c r="C90" s="19" t="s">
        <v>22</v>
      </c>
      <c r="D90" s="6" t="s">
        <v>18</v>
      </c>
      <c r="E90" s="26" t="s">
        <v>205</v>
      </c>
      <c r="F90" s="26" t="s">
        <v>205</v>
      </c>
      <c r="G90" s="26" t="s">
        <v>205</v>
      </c>
      <c r="H90" s="26" t="s">
        <v>205</v>
      </c>
      <c r="I90" s="26" t="s">
        <v>205</v>
      </c>
      <c r="J90" s="26" t="s">
        <v>205</v>
      </c>
      <c r="K90" s="26" t="s">
        <v>205</v>
      </c>
      <c r="L90" s="26" t="s">
        <v>205</v>
      </c>
      <c r="M90" s="26" t="s">
        <v>205</v>
      </c>
    </row>
    <row r="91" spans="2:13" ht="31.5">
      <c r="B91" s="21" t="s">
        <v>191</v>
      </c>
      <c r="C91" s="28" t="s">
        <v>146</v>
      </c>
      <c r="D91" s="9"/>
      <c r="E91" s="38"/>
      <c r="F91" s="38"/>
      <c r="G91" s="38"/>
      <c r="H91" s="38"/>
      <c r="I91" s="38"/>
      <c r="J91" s="38"/>
      <c r="K91" s="38"/>
      <c r="L91" s="38"/>
      <c r="M91" s="38"/>
    </row>
    <row r="92" spans="2:13" ht="31.5">
      <c r="B92" s="22">
        <v>72</v>
      </c>
      <c r="C92" s="19" t="s">
        <v>114</v>
      </c>
      <c r="D92" s="6" t="s">
        <v>23</v>
      </c>
      <c r="E92" s="26">
        <f>7+634</f>
        <v>641</v>
      </c>
      <c r="F92" s="26">
        <f>7+585</f>
        <v>592</v>
      </c>
      <c r="G92" s="26">
        <f>8+600</f>
        <v>608</v>
      </c>
      <c r="H92" s="26"/>
      <c r="I92" s="26">
        <v>613</v>
      </c>
      <c r="J92" s="26"/>
      <c r="K92" s="26">
        <v>618</v>
      </c>
      <c r="L92" s="26"/>
      <c r="M92" s="26">
        <v>620</v>
      </c>
    </row>
    <row r="93" spans="2:13" ht="47.25">
      <c r="B93" s="18">
        <v>72</v>
      </c>
      <c r="C93" s="19" t="s">
        <v>57</v>
      </c>
      <c r="D93" s="10" t="s">
        <v>24</v>
      </c>
      <c r="E93" s="26">
        <f>0.382+2.814</f>
        <v>3.196</v>
      </c>
      <c r="F93" s="26">
        <f>0.385+3.254</f>
        <v>3.6390000000000002</v>
      </c>
      <c r="G93" s="26">
        <f>0.39+3.274</f>
        <v>3.664</v>
      </c>
      <c r="H93" s="26"/>
      <c r="I93" s="26">
        <v>3.7</v>
      </c>
      <c r="J93" s="26"/>
      <c r="K93" s="26">
        <v>3.7</v>
      </c>
      <c r="L93" s="26"/>
      <c r="M93" s="26">
        <v>3.8</v>
      </c>
    </row>
    <row r="94" spans="2:13" ht="31.5">
      <c r="B94" s="18">
        <v>73</v>
      </c>
      <c r="C94" s="19" t="s">
        <v>56</v>
      </c>
      <c r="D94" s="6" t="s">
        <v>25</v>
      </c>
      <c r="E94" s="26">
        <f>1.8206+3.935</f>
        <v>5.7556</v>
      </c>
      <c r="F94" s="26">
        <f>1.8353+6.356</f>
        <v>8.1913</v>
      </c>
      <c r="G94" s="26">
        <f>1.84+6.746</f>
        <v>8.586</v>
      </c>
      <c r="H94" s="26"/>
      <c r="I94" s="26">
        <v>8.9</v>
      </c>
      <c r="J94" s="26"/>
      <c r="K94" s="26">
        <v>9.2</v>
      </c>
      <c r="L94" s="26"/>
      <c r="M94" s="26">
        <v>9.5</v>
      </c>
    </row>
    <row r="95" spans="2:13" ht="15.75">
      <c r="B95" s="21" t="s">
        <v>190</v>
      </c>
      <c r="C95" s="11" t="s">
        <v>147</v>
      </c>
      <c r="D95" s="9"/>
      <c r="E95" s="38"/>
      <c r="F95" s="38"/>
      <c r="G95" s="38"/>
      <c r="H95" s="38"/>
      <c r="I95" s="38"/>
      <c r="J95" s="38"/>
      <c r="K95" s="38"/>
      <c r="L95" s="38"/>
      <c r="M95" s="38"/>
    </row>
    <row r="96" spans="2:13" ht="15.75">
      <c r="B96" s="18">
        <v>74</v>
      </c>
      <c r="C96" s="23" t="s">
        <v>26</v>
      </c>
      <c r="D96" s="6" t="s">
        <v>110</v>
      </c>
      <c r="E96" s="26">
        <v>19.9125</v>
      </c>
      <c r="F96" s="26">
        <v>23.6848</v>
      </c>
      <c r="G96" s="26">
        <v>26.08732</v>
      </c>
      <c r="H96" s="26">
        <v>29.70094</v>
      </c>
      <c r="I96" s="26">
        <v>36.675</v>
      </c>
      <c r="J96" s="26">
        <v>32.32175</v>
      </c>
      <c r="K96" s="26">
        <v>42.43826</v>
      </c>
      <c r="L96" s="26">
        <v>33.9051</v>
      </c>
      <c r="M96" s="26">
        <v>45.43941</v>
      </c>
    </row>
    <row r="97" spans="2:13" ht="15.75">
      <c r="B97" s="10">
        <v>75</v>
      </c>
      <c r="C97" s="23" t="s">
        <v>115</v>
      </c>
      <c r="D97" s="6" t="s">
        <v>73</v>
      </c>
      <c r="E97" s="26">
        <v>94.6</v>
      </c>
      <c r="F97" s="26">
        <v>110.11</v>
      </c>
      <c r="G97" s="26">
        <v>105.3</v>
      </c>
      <c r="H97" s="26">
        <v>109.05</v>
      </c>
      <c r="I97" s="26">
        <v>134.66</v>
      </c>
      <c r="J97" s="26">
        <v>104.44</v>
      </c>
      <c r="K97" s="26">
        <v>111.05</v>
      </c>
      <c r="L97" s="26">
        <v>100.86</v>
      </c>
      <c r="M97" s="26">
        <v>102.95</v>
      </c>
    </row>
    <row r="98" spans="2:13" ht="15.75">
      <c r="B98" s="10">
        <v>76</v>
      </c>
      <c r="C98" s="19" t="s">
        <v>27</v>
      </c>
      <c r="D98" s="6" t="s">
        <v>73</v>
      </c>
      <c r="E98" s="26">
        <v>106.2</v>
      </c>
      <c r="F98" s="26">
        <v>108.02</v>
      </c>
      <c r="G98" s="26">
        <v>104.6</v>
      </c>
      <c r="H98" s="26">
        <v>104.4</v>
      </c>
      <c r="I98" s="26">
        <v>104.4</v>
      </c>
      <c r="J98" s="26">
        <v>104.2</v>
      </c>
      <c r="K98" s="26">
        <v>104.2</v>
      </c>
      <c r="L98" s="26">
        <v>104</v>
      </c>
      <c r="M98" s="26">
        <v>104</v>
      </c>
    </row>
    <row r="99" spans="2:13" ht="15.75">
      <c r="B99" s="10">
        <v>77</v>
      </c>
      <c r="C99" s="20" t="s">
        <v>203</v>
      </c>
      <c r="D99" s="6" t="s">
        <v>14</v>
      </c>
      <c r="E99" s="26">
        <v>107</v>
      </c>
      <c r="F99" s="26">
        <v>123.68</v>
      </c>
      <c r="G99" s="26">
        <v>101.17</v>
      </c>
      <c r="H99" s="26">
        <v>98.8</v>
      </c>
      <c r="I99" s="26">
        <v>99.81</v>
      </c>
      <c r="J99" s="26">
        <v>99.9</v>
      </c>
      <c r="K99" s="26">
        <v>101.23</v>
      </c>
      <c r="L99" s="26">
        <v>99.45</v>
      </c>
      <c r="M99" s="26">
        <v>102.6</v>
      </c>
    </row>
    <row r="100" spans="2:13" ht="31.5">
      <c r="B100" s="10"/>
      <c r="C100" s="29" t="s">
        <v>116</v>
      </c>
      <c r="D100" s="6"/>
      <c r="E100" s="26"/>
      <c r="F100" s="26"/>
      <c r="G100" s="26"/>
      <c r="H100" s="26"/>
      <c r="I100" s="26"/>
      <c r="J100" s="26"/>
      <c r="K100" s="26"/>
      <c r="L100" s="26"/>
      <c r="M100" s="26"/>
    </row>
    <row r="101" spans="2:13" ht="15.75">
      <c r="B101" s="10">
        <v>78</v>
      </c>
      <c r="C101" s="23" t="s">
        <v>28</v>
      </c>
      <c r="D101" s="6" t="s">
        <v>29</v>
      </c>
      <c r="E101" s="26">
        <v>6165</v>
      </c>
      <c r="F101" s="26">
        <v>12183.2</v>
      </c>
      <c r="G101" s="26">
        <v>14504.34</v>
      </c>
      <c r="H101" s="26">
        <v>17513.02</v>
      </c>
      <c r="I101" s="26">
        <v>24401.64</v>
      </c>
      <c r="J101" s="26">
        <v>19688.6</v>
      </c>
      <c r="K101" s="26">
        <v>29598.69</v>
      </c>
      <c r="L101" s="26">
        <v>20970.98</v>
      </c>
      <c r="M101" s="26">
        <v>31896.87</v>
      </c>
    </row>
    <row r="102" spans="2:13" ht="15.75">
      <c r="B102" s="10">
        <v>79</v>
      </c>
      <c r="C102" s="23" t="s">
        <v>117</v>
      </c>
      <c r="D102" s="6" t="s">
        <v>29</v>
      </c>
      <c r="E102" s="26">
        <v>9773</v>
      </c>
      <c r="F102" s="26">
        <v>9110.6</v>
      </c>
      <c r="G102" s="26">
        <v>8030.74</v>
      </c>
      <c r="H102" s="26">
        <v>8287.92</v>
      </c>
      <c r="I102" s="26">
        <v>8374.02</v>
      </c>
      <c r="J102" s="26">
        <v>8633.15</v>
      </c>
      <c r="K102" s="26">
        <v>8839.57</v>
      </c>
      <c r="L102" s="26">
        <v>8934.12</v>
      </c>
      <c r="M102" s="26">
        <v>9442.54</v>
      </c>
    </row>
    <row r="103" spans="2:13" ht="15.75">
      <c r="B103" s="10">
        <v>80</v>
      </c>
      <c r="C103" s="19" t="s">
        <v>118</v>
      </c>
      <c r="D103" s="6" t="s">
        <v>29</v>
      </c>
      <c r="E103" s="26">
        <v>2597.4</v>
      </c>
      <c r="F103" s="26">
        <v>1931.9</v>
      </c>
      <c r="G103" s="26">
        <v>1900</v>
      </c>
      <c r="H103" s="26">
        <v>2100</v>
      </c>
      <c r="I103" s="26">
        <v>1900</v>
      </c>
      <c r="J103" s="26">
        <v>2050</v>
      </c>
      <c r="K103" s="26">
        <v>1900</v>
      </c>
      <c r="L103" s="26">
        <v>2010</v>
      </c>
      <c r="M103" s="26">
        <v>1890</v>
      </c>
    </row>
    <row r="104" spans="2:14" ht="20.25">
      <c r="B104" s="10">
        <v>81</v>
      </c>
      <c r="C104" s="19" t="s">
        <v>119</v>
      </c>
      <c r="D104" s="6" t="s">
        <v>29</v>
      </c>
      <c r="E104" s="26">
        <v>0</v>
      </c>
      <c r="F104" s="26">
        <v>0</v>
      </c>
      <c r="G104" s="26">
        <v>0</v>
      </c>
      <c r="H104" s="26">
        <v>0</v>
      </c>
      <c r="I104" s="26">
        <v>0</v>
      </c>
      <c r="J104" s="26">
        <v>0</v>
      </c>
      <c r="K104" s="26">
        <v>0</v>
      </c>
      <c r="L104" s="26">
        <v>0</v>
      </c>
      <c r="M104" s="26">
        <v>0</v>
      </c>
      <c r="N104" s="5"/>
    </row>
    <row r="105" spans="2:13" ht="15.75">
      <c r="B105" s="10">
        <v>82</v>
      </c>
      <c r="C105" s="19" t="s">
        <v>30</v>
      </c>
      <c r="D105" s="6" t="s">
        <v>29</v>
      </c>
      <c r="E105" s="26">
        <v>858.4</v>
      </c>
      <c r="F105" s="26">
        <v>839.4</v>
      </c>
      <c r="G105" s="26">
        <v>830</v>
      </c>
      <c r="H105" s="26">
        <v>830</v>
      </c>
      <c r="I105" s="26">
        <v>820</v>
      </c>
      <c r="J105" s="26">
        <v>820</v>
      </c>
      <c r="K105" s="26">
        <v>810</v>
      </c>
      <c r="L105" s="26">
        <v>810</v>
      </c>
      <c r="M105" s="26">
        <v>805</v>
      </c>
    </row>
    <row r="106" spans="2:13" ht="15.75">
      <c r="B106" s="10">
        <v>83</v>
      </c>
      <c r="C106" s="19" t="s">
        <v>120</v>
      </c>
      <c r="D106" s="6" t="s">
        <v>29</v>
      </c>
      <c r="E106" s="26">
        <v>92.4</v>
      </c>
      <c r="F106" s="26">
        <v>89.7</v>
      </c>
      <c r="G106" s="26">
        <v>143.8</v>
      </c>
      <c r="H106" s="26">
        <v>270</v>
      </c>
      <c r="I106" s="26">
        <v>305.1</v>
      </c>
      <c r="J106" s="26">
        <v>335</v>
      </c>
      <c r="K106" s="26">
        <v>414</v>
      </c>
      <c r="L106" s="26">
        <v>83</v>
      </c>
      <c r="M106" s="26">
        <v>97</v>
      </c>
    </row>
    <row r="107" spans="2:14" ht="20.25">
      <c r="B107" s="10">
        <v>84</v>
      </c>
      <c r="C107" s="23" t="s">
        <v>121</v>
      </c>
      <c r="D107" s="6" t="s">
        <v>29</v>
      </c>
      <c r="E107" s="26">
        <v>28.6</v>
      </c>
      <c r="F107" s="26">
        <v>9.6</v>
      </c>
      <c r="G107" s="26">
        <v>68.5</v>
      </c>
      <c r="H107" s="26">
        <v>160</v>
      </c>
      <c r="I107" s="26">
        <v>178.7</v>
      </c>
      <c r="J107" s="26">
        <v>220</v>
      </c>
      <c r="K107" s="26">
        <v>269.2</v>
      </c>
      <c r="L107" s="26">
        <v>9</v>
      </c>
      <c r="M107" s="26">
        <v>11</v>
      </c>
      <c r="N107" s="5"/>
    </row>
    <row r="108" spans="2:14" ht="20.25">
      <c r="B108" s="10">
        <v>85</v>
      </c>
      <c r="C108" s="23" t="s">
        <v>122</v>
      </c>
      <c r="D108" s="6" t="s">
        <v>29</v>
      </c>
      <c r="E108" s="26">
        <v>12.9</v>
      </c>
      <c r="F108" s="26">
        <v>6.8</v>
      </c>
      <c r="G108" s="26">
        <v>14</v>
      </c>
      <c r="H108" s="26">
        <v>30</v>
      </c>
      <c r="I108" s="26">
        <v>36.6</v>
      </c>
      <c r="J108" s="26">
        <v>45</v>
      </c>
      <c r="K108" s="26">
        <v>55.1</v>
      </c>
      <c r="L108" s="26">
        <v>14</v>
      </c>
      <c r="M108" s="26">
        <v>16</v>
      </c>
      <c r="N108" s="5"/>
    </row>
    <row r="109" spans="2:13" ht="15.75">
      <c r="B109" s="10">
        <v>86</v>
      </c>
      <c r="C109" s="23" t="s">
        <v>123</v>
      </c>
      <c r="D109" s="6" t="s">
        <v>29</v>
      </c>
      <c r="E109" s="26">
        <v>50.9</v>
      </c>
      <c r="F109" s="26">
        <v>73.3</v>
      </c>
      <c r="G109" s="26">
        <v>61.3</v>
      </c>
      <c r="H109" s="26">
        <v>80</v>
      </c>
      <c r="I109" s="26">
        <v>89.8</v>
      </c>
      <c r="J109" s="26">
        <v>70</v>
      </c>
      <c r="K109" s="26">
        <v>89.7</v>
      </c>
      <c r="L109" s="26">
        <v>60</v>
      </c>
      <c r="M109" s="26">
        <v>70</v>
      </c>
    </row>
    <row r="110" spans="2:13" ht="15.75">
      <c r="B110" s="10">
        <v>87</v>
      </c>
      <c r="C110" s="19" t="s">
        <v>31</v>
      </c>
      <c r="D110" s="6" t="s">
        <v>29</v>
      </c>
      <c r="E110" s="26">
        <v>6224.8</v>
      </c>
      <c r="F110" s="26">
        <v>6249.6</v>
      </c>
      <c r="G110" s="26">
        <v>5156.94</v>
      </c>
      <c r="H110" s="26">
        <v>5087.92</v>
      </c>
      <c r="I110" s="26">
        <v>5348.92</v>
      </c>
      <c r="J110" s="26">
        <v>5428.15</v>
      </c>
      <c r="K110" s="26">
        <v>5715.57</v>
      </c>
      <c r="L110" s="26">
        <v>6031.12</v>
      </c>
      <c r="M110" s="26">
        <v>6650.54</v>
      </c>
    </row>
    <row r="111" spans="2:13" ht="15.75">
      <c r="B111" s="21" t="s">
        <v>198</v>
      </c>
      <c r="C111" s="11" t="s">
        <v>148</v>
      </c>
      <c r="D111" s="9"/>
      <c r="E111" s="38"/>
      <c r="F111" s="38"/>
      <c r="G111" s="38"/>
      <c r="H111" s="38"/>
      <c r="I111" s="38"/>
      <c r="J111" s="38"/>
      <c r="K111" s="38"/>
      <c r="L111" s="38"/>
      <c r="M111" s="38"/>
    </row>
    <row r="112" spans="2:13" ht="31.5">
      <c r="B112" s="10">
        <v>88</v>
      </c>
      <c r="C112" s="29" t="s">
        <v>124</v>
      </c>
      <c r="D112" s="6" t="s">
        <v>7</v>
      </c>
      <c r="E112" s="26">
        <v>3828.8</v>
      </c>
      <c r="F112" s="26">
        <v>4522.5</v>
      </c>
      <c r="G112" s="26">
        <v>5374.6</v>
      </c>
      <c r="H112" s="26">
        <v>5433.9</v>
      </c>
      <c r="I112" s="26">
        <v>5474.2</v>
      </c>
      <c r="J112" s="26">
        <v>5463.2</v>
      </c>
      <c r="K112" s="26">
        <v>5497.5</v>
      </c>
      <c r="L112" s="26">
        <v>5496.6</v>
      </c>
      <c r="M112" s="26">
        <v>5520.9</v>
      </c>
    </row>
    <row r="113" spans="2:13" ht="15.75">
      <c r="B113" s="18">
        <v>89</v>
      </c>
      <c r="C113" s="29" t="s">
        <v>154</v>
      </c>
      <c r="D113" s="6" t="s">
        <v>32</v>
      </c>
      <c r="E113" s="26">
        <v>3088.8</v>
      </c>
      <c r="F113" s="26">
        <v>3821.9</v>
      </c>
      <c r="G113" s="26">
        <v>4523.8</v>
      </c>
      <c r="H113" s="26">
        <v>4583.1</v>
      </c>
      <c r="I113" s="26">
        <v>4623.4</v>
      </c>
      <c r="J113" s="26">
        <v>4612.4</v>
      </c>
      <c r="K113" s="26">
        <v>4645.7</v>
      </c>
      <c r="L113" s="26">
        <v>4645.8</v>
      </c>
      <c r="M113" s="26">
        <v>4670.1</v>
      </c>
    </row>
    <row r="114" spans="2:13" ht="31.5">
      <c r="B114" s="18">
        <v>90</v>
      </c>
      <c r="C114" s="29" t="s">
        <v>155</v>
      </c>
      <c r="D114" s="6" t="s">
        <v>32</v>
      </c>
      <c r="E114" s="26">
        <v>2142.8</v>
      </c>
      <c r="F114" s="26">
        <v>2872.1</v>
      </c>
      <c r="G114" s="26">
        <v>3563</v>
      </c>
      <c r="H114" s="26">
        <v>3614.9</v>
      </c>
      <c r="I114" s="26">
        <v>3649.8</v>
      </c>
      <c r="J114" s="26">
        <v>3639.8</v>
      </c>
      <c r="K114" s="26">
        <v>3667.6</v>
      </c>
      <c r="L114" s="26">
        <v>3667.7</v>
      </c>
      <c r="M114" s="26">
        <v>3685.6</v>
      </c>
    </row>
    <row r="115" spans="2:13" ht="15.75">
      <c r="B115" s="18">
        <v>91</v>
      </c>
      <c r="C115" s="30" t="s">
        <v>159</v>
      </c>
      <c r="D115" s="6" t="s">
        <v>32</v>
      </c>
      <c r="E115" s="26">
        <v>349.6</v>
      </c>
      <c r="F115" s="26">
        <v>500.2</v>
      </c>
      <c r="G115" s="26">
        <v>715</v>
      </c>
      <c r="H115" s="26">
        <v>745</v>
      </c>
      <c r="I115" s="26">
        <v>760</v>
      </c>
      <c r="J115" s="26">
        <v>750</v>
      </c>
      <c r="K115" s="26">
        <v>765</v>
      </c>
      <c r="L115" s="26">
        <v>765</v>
      </c>
      <c r="M115" s="26">
        <v>770</v>
      </c>
    </row>
    <row r="116" spans="2:13" ht="15.75">
      <c r="B116" s="18">
        <v>92</v>
      </c>
      <c r="C116" s="30" t="s">
        <v>160</v>
      </c>
      <c r="D116" s="6" t="s">
        <v>32</v>
      </c>
      <c r="E116" s="26">
        <v>1379.2</v>
      </c>
      <c r="F116" s="26">
        <v>1879.2</v>
      </c>
      <c r="G116" s="26">
        <v>2265.5</v>
      </c>
      <c r="H116" s="26">
        <v>2272</v>
      </c>
      <c r="I116" s="26">
        <v>2284</v>
      </c>
      <c r="J116" s="26">
        <v>2284</v>
      </c>
      <c r="K116" s="26">
        <v>2289</v>
      </c>
      <c r="L116" s="26">
        <v>2289</v>
      </c>
      <c r="M116" s="26">
        <v>2294</v>
      </c>
    </row>
    <row r="117" spans="2:13" ht="15.75">
      <c r="B117" s="18">
        <v>93</v>
      </c>
      <c r="C117" s="30" t="s">
        <v>161</v>
      </c>
      <c r="D117" s="6" t="s">
        <v>32</v>
      </c>
      <c r="E117" s="26">
        <v>10.7</v>
      </c>
      <c r="F117" s="26">
        <v>72.1</v>
      </c>
      <c r="G117" s="26">
        <v>65</v>
      </c>
      <c r="H117" s="26">
        <v>66</v>
      </c>
      <c r="I117" s="26">
        <v>67</v>
      </c>
      <c r="J117" s="26">
        <v>67</v>
      </c>
      <c r="K117" s="26">
        <v>68</v>
      </c>
      <c r="L117" s="26">
        <v>68</v>
      </c>
      <c r="M117" s="26">
        <v>69</v>
      </c>
    </row>
    <row r="118" spans="2:13" ht="15.75">
      <c r="B118" s="18">
        <v>94</v>
      </c>
      <c r="C118" s="30" t="s">
        <v>162</v>
      </c>
      <c r="D118" s="6" t="s">
        <v>32</v>
      </c>
      <c r="E118" s="26">
        <v>53.9</v>
      </c>
      <c r="F118" s="26">
        <v>0</v>
      </c>
      <c r="G118" s="26">
        <v>35.2</v>
      </c>
      <c r="H118" s="26">
        <v>36</v>
      </c>
      <c r="I118" s="26">
        <v>37</v>
      </c>
      <c r="J118" s="26">
        <v>37</v>
      </c>
      <c r="K118" s="26">
        <v>38</v>
      </c>
      <c r="L118" s="26">
        <v>38</v>
      </c>
      <c r="M118" s="26">
        <v>39</v>
      </c>
    </row>
    <row r="119" spans="2:13" ht="31.5">
      <c r="B119" s="18">
        <v>95</v>
      </c>
      <c r="C119" s="30" t="s">
        <v>163</v>
      </c>
      <c r="D119" s="6" t="s">
        <v>32</v>
      </c>
      <c r="E119" s="26">
        <v>74.6</v>
      </c>
      <c r="F119" s="26">
        <v>91.7</v>
      </c>
      <c r="G119" s="26">
        <v>80</v>
      </c>
      <c r="H119" s="26">
        <v>86</v>
      </c>
      <c r="I119" s="26">
        <v>88</v>
      </c>
      <c r="J119" s="26">
        <v>88</v>
      </c>
      <c r="K119" s="26">
        <v>89</v>
      </c>
      <c r="L119" s="26">
        <v>89</v>
      </c>
      <c r="M119" s="26">
        <v>90</v>
      </c>
    </row>
    <row r="120" spans="2:13" ht="15.75">
      <c r="B120" s="18">
        <v>96</v>
      </c>
      <c r="C120" s="30" t="s">
        <v>164</v>
      </c>
      <c r="D120" s="6" t="s">
        <v>32</v>
      </c>
      <c r="E120" s="26">
        <v>4.5</v>
      </c>
      <c r="F120" s="26">
        <v>0</v>
      </c>
      <c r="G120" s="26">
        <v>3.5</v>
      </c>
      <c r="H120" s="26">
        <v>3.6</v>
      </c>
      <c r="I120" s="26">
        <v>3.7</v>
      </c>
      <c r="J120" s="26">
        <v>3.7</v>
      </c>
      <c r="K120" s="26">
        <v>3.8</v>
      </c>
      <c r="L120" s="26">
        <v>3.8</v>
      </c>
      <c r="M120" s="26">
        <v>3.9</v>
      </c>
    </row>
    <row r="121" spans="2:13" ht="15.75">
      <c r="B121" s="18">
        <v>97</v>
      </c>
      <c r="C121" s="30" t="s">
        <v>165</v>
      </c>
      <c r="D121" s="6" t="s">
        <v>32</v>
      </c>
      <c r="E121" s="26">
        <v>84.2</v>
      </c>
      <c r="F121" s="26">
        <v>80.6</v>
      </c>
      <c r="G121" s="26">
        <v>140</v>
      </c>
      <c r="H121" s="26">
        <v>144</v>
      </c>
      <c r="I121" s="26">
        <v>145</v>
      </c>
      <c r="J121" s="26">
        <v>145</v>
      </c>
      <c r="K121" s="26">
        <v>146</v>
      </c>
      <c r="L121" s="26">
        <v>146</v>
      </c>
      <c r="M121" s="26">
        <v>147</v>
      </c>
    </row>
    <row r="122" spans="2:13" ht="15.75">
      <c r="B122" s="18">
        <v>98</v>
      </c>
      <c r="C122" s="30" t="s">
        <v>166</v>
      </c>
      <c r="D122" s="6" t="s">
        <v>32</v>
      </c>
      <c r="E122" s="26">
        <v>0</v>
      </c>
      <c r="F122" s="26">
        <v>3.5</v>
      </c>
      <c r="G122" s="26">
        <v>0</v>
      </c>
      <c r="H122" s="26">
        <v>0</v>
      </c>
      <c r="I122" s="26">
        <v>0</v>
      </c>
      <c r="J122" s="26">
        <v>0</v>
      </c>
      <c r="K122" s="26">
        <v>0</v>
      </c>
      <c r="L122" s="26">
        <v>0</v>
      </c>
      <c r="M122" s="26">
        <v>0</v>
      </c>
    </row>
    <row r="123" spans="2:13" ht="15.75">
      <c r="B123" s="18">
        <v>99</v>
      </c>
      <c r="C123" s="30" t="s">
        <v>167</v>
      </c>
      <c r="D123" s="6" t="s">
        <v>32</v>
      </c>
      <c r="E123" s="26">
        <v>63.6</v>
      </c>
      <c r="F123" s="26">
        <v>233.5</v>
      </c>
      <c r="G123" s="26">
        <v>68.3</v>
      </c>
      <c r="H123" s="26">
        <v>69</v>
      </c>
      <c r="I123" s="26">
        <v>70</v>
      </c>
      <c r="J123" s="26">
        <v>70</v>
      </c>
      <c r="K123" s="26">
        <v>72</v>
      </c>
      <c r="L123" s="26">
        <v>72</v>
      </c>
      <c r="M123" s="26">
        <v>74</v>
      </c>
    </row>
    <row r="124" spans="2:13" ht="15.75">
      <c r="B124" s="18">
        <v>100</v>
      </c>
      <c r="C124" s="30" t="s">
        <v>168</v>
      </c>
      <c r="D124" s="6" t="s">
        <v>32</v>
      </c>
      <c r="E124" s="26">
        <v>104</v>
      </c>
      <c r="F124" s="26">
        <v>6.03</v>
      </c>
      <c r="G124" s="26">
        <v>175</v>
      </c>
      <c r="H124" s="26">
        <v>177</v>
      </c>
      <c r="I124" s="26">
        <v>178</v>
      </c>
      <c r="J124" s="26">
        <v>178</v>
      </c>
      <c r="K124" s="26">
        <v>179</v>
      </c>
      <c r="L124" s="26">
        <v>179</v>
      </c>
      <c r="M124" s="26">
        <v>180</v>
      </c>
    </row>
    <row r="125" spans="2:13" ht="15.75">
      <c r="B125" s="18">
        <v>101</v>
      </c>
      <c r="C125" s="29" t="s">
        <v>125</v>
      </c>
      <c r="D125" s="6" t="s">
        <v>32</v>
      </c>
      <c r="E125" s="26">
        <v>946</v>
      </c>
      <c r="F125" s="26">
        <v>949.8</v>
      </c>
      <c r="G125" s="26">
        <v>960.8</v>
      </c>
      <c r="H125" s="26">
        <v>968.2</v>
      </c>
      <c r="I125" s="26">
        <v>973.6</v>
      </c>
      <c r="J125" s="26">
        <v>972.6</v>
      </c>
      <c r="K125" s="26">
        <v>979.1</v>
      </c>
      <c r="L125" s="26">
        <v>978.1</v>
      </c>
      <c r="M125" s="26">
        <v>984.5</v>
      </c>
    </row>
    <row r="126" spans="2:13" ht="15.75">
      <c r="B126" s="18">
        <v>102</v>
      </c>
      <c r="C126" s="29" t="s">
        <v>156</v>
      </c>
      <c r="D126" s="6" t="s">
        <v>32</v>
      </c>
      <c r="E126" s="26">
        <v>740</v>
      </c>
      <c r="F126" s="26">
        <v>700.6</v>
      </c>
      <c r="G126" s="26">
        <v>850.8</v>
      </c>
      <c r="H126" s="26">
        <v>850.8</v>
      </c>
      <c r="I126" s="26">
        <v>850.8</v>
      </c>
      <c r="J126" s="26">
        <v>850.8</v>
      </c>
      <c r="K126" s="26">
        <v>850.8</v>
      </c>
      <c r="L126" s="26">
        <v>850.8</v>
      </c>
      <c r="M126" s="26">
        <v>850.8</v>
      </c>
    </row>
    <row r="127" spans="2:13" ht="15.75">
      <c r="B127" s="18">
        <v>103</v>
      </c>
      <c r="C127" s="19" t="s">
        <v>169</v>
      </c>
      <c r="D127" s="6" t="s">
        <v>32</v>
      </c>
      <c r="E127" s="26">
        <v>43.5</v>
      </c>
      <c r="F127" s="26">
        <v>26.2</v>
      </c>
      <c r="G127" s="26">
        <v>96.7</v>
      </c>
      <c r="H127" s="26">
        <v>96.7</v>
      </c>
      <c r="I127" s="26">
        <v>96.7</v>
      </c>
      <c r="J127" s="26">
        <v>96.7</v>
      </c>
      <c r="K127" s="26">
        <v>96.7</v>
      </c>
      <c r="L127" s="26">
        <v>96.7</v>
      </c>
      <c r="M127" s="26">
        <v>96.7</v>
      </c>
    </row>
    <row r="128" spans="2:13" ht="15.75">
      <c r="B128" s="18">
        <v>104</v>
      </c>
      <c r="C128" s="19" t="s">
        <v>170</v>
      </c>
      <c r="D128" s="6" t="s">
        <v>32</v>
      </c>
      <c r="E128" s="26">
        <v>692.7</v>
      </c>
      <c r="F128" s="26">
        <v>668.9</v>
      </c>
      <c r="G128" s="26">
        <v>748.6</v>
      </c>
      <c r="H128" s="26">
        <v>748.6</v>
      </c>
      <c r="I128" s="26">
        <v>748.6</v>
      </c>
      <c r="J128" s="26">
        <v>748.6</v>
      </c>
      <c r="K128" s="26">
        <v>748.6</v>
      </c>
      <c r="L128" s="26">
        <v>748.6</v>
      </c>
      <c r="M128" s="26">
        <v>748.6</v>
      </c>
    </row>
    <row r="129" spans="2:13" ht="15.75">
      <c r="B129" s="18">
        <v>105</v>
      </c>
      <c r="C129" s="19" t="s">
        <v>171</v>
      </c>
      <c r="D129" s="6" t="s">
        <v>32</v>
      </c>
      <c r="E129" s="26">
        <v>0</v>
      </c>
      <c r="F129" s="26">
        <v>0</v>
      </c>
      <c r="G129" s="26">
        <v>0</v>
      </c>
      <c r="H129" s="26">
        <v>0</v>
      </c>
      <c r="I129" s="26">
        <v>0</v>
      </c>
      <c r="J129" s="26">
        <v>0</v>
      </c>
      <c r="K129" s="26">
        <v>0</v>
      </c>
      <c r="L129" s="26">
        <v>0</v>
      </c>
      <c r="M129" s="26">
        <v>0</v>
      </c>
    </row>
    <row r="130" spans="2:13" ht="15.75">
      <c r="B130" s="18">
        <v>106</v>
      </c>
      <c r="C130" s="19" t="s">
        <v>157</v>
      </c>
      <c r="D130" s="6" t="s">
        <v>32</v>
      </c>
      <c r="E130" s="26">
        <v>0</v>
      </c>
      <c r="F130" s="26">
        <v>0</v>
      </c>
      <c r="G130" s="26">
        <v>0</v>
      </c>
      <c r="H130" s="26">
        <v>0</v>
      </c>
      <c r="I130" s="26">
        <v>0</v>
      </c>
      <c r="J130" s="26">
        <v>0</v>
      </c>
      <c r="K130" s="26">
        <v>0</v>
      </c>
      <c r="L130" s="26">
        <v>0</v>
      </c>
      <c r="M130" s="26">
        <v>0</v>
      </c>
    </row>
    <row r="131" spans="2:13" ht="31.5">
      <c r="B131" s="18">
        <v>107</v>
      </c>
      <c r="C131" s="27" t="s">
        <v>158</v>
      </c>
      <c r="D131" s="6" t="s">
        <v>32</v>
      </c>
      <c r="E131" s="26">
        <v>2084.7</v>
      </c>
      <c r="F131" s="26">
        <v>2055.69</v>
      </c>
      <c r="G131" s="26">
        <v>2132.3</v>
      </c>
      <c r="H131" s="26">
        <v>2140.6</v>
      </c>
      <c r="I131" s="26">
        <v>2138.4</v>
      </c>
      <c r="J131" s="26">
        <v>2092.5</v>
      </c>
      <c r="K131" s="26">
        <v>2084.3</v>
      </c>
      <c r="L131" s="26">
        <v>2080.2</v>
      </c>
      <c r="M131" s="26">
        <v>2083.5</v>
      </c>
    </row>
    <row r="132" spans="2:13" ht="15.75">
      <c r="B132" s="18">
        <v>108</v>
      </c>
      <c r="C132" s="30" t="s">
        <v>172</v>
      </c>
      <c r="D132" s="6" t="s">
        <v>32</v>
      </c>
      <c r="E132" s="26">
        <v>204.5</v>
      </c>
      <c r="F132" s="26">
        <v>235.1</v>
      </c>
      <c r="G132" s="26">
        <v>211.3</v>
      </c>
      <c r="H132" s="26">
        <v>165</v>
      </c>
      <c r="I132" s="26">
        <v>179.8</v>
      </c>
      <c r="J132" s="26">
        <v>169</v>
      </c>
      <c r="K132" s="26">
        <v>185</v>
      </c>
      <c r="L132" s="26">
        <v>173</v>
      </c>
      <c r="M132" s="26">
        <v>168</v>
      </c>
    </row>
    <row r="133" spans="2:13" ht="15.75">
      <c r="B133" s="18">
        <v>109</v>
      </c>
      <c r="C133" s="30" t="s">
        <v>173</v>
      </c>
      <c r="D133" s="6" t="s">
        <v>32</v>
      </c>
      <c r="E133" s="26">
        <v>2.6</v>
      </c>
      <c r="F133" s="26">
        <v>2.2</v>
      </c>
      <c r="G133" s="26">
        <v>1.6</v>
      </c>
      <c r="H133" s="26">
        <v>1.6</v>
      </c>
      <c r="I133" s="26">
        <v>1.6</v>
      </c>
      <c r="J133" s="26">
        <v>1.7</v>
      </c>
      <c r="K133" s="26">
        <v>1.7</v>
      </c>
      <c r="L133" s="26">
        <v>1.8</v>
      </c>
      <c r="M133" s="26">
        <v>1.9</v>
      </c>
    </row>
    <row r="134" spans="2:13" ht="15.75">
      <c r="B134" s="18">
        <v>110</v>
      </c>
      <c r="C134" s="30" t="s">
        <v>174</v>
      </c>
      <c r="D134" s="6" t="s">
        <v>32</v>
      </c>
      <c r="E134" s="26">
        <v>37.2</v>
      </c>
      <c r="F134" s="26">
        <v>42.6</v>
      </c>
      <c r="G134" s="26">
        <v>41.3</v>
      </c>
      <c r="H134" s="26">
        <v>40</v>
      </c>
      <c r="I134" s="26">
        <v>39.9</v>
      </c>
      <c r="J134" s="26">
        <v>38.5</v>
      </c>
      <c r="K134" s="26">
        <v>39.1</v>
      </c>
      <c r="L134" s="26">
        <v>42</v>
      </c>
      <c r="M134" s="26">
        <v>43</v>
      </c>
    </row>
    <row r="135" spans="2:13" ht="15.75">
      <c r="B135" s="18">
        <v>111</v>
      </c>
      <c r="C135" s="30" t="s">
        <v>175</v>
      </c>
      <c r="D135" s="6" t="s">
        <v>32</v>
      </c>
      <c r="E135" s="26">
        <v>127.1</v>
      </c>
      <c r="F135" s="26">
        <v>152.1</v>
      </c>
      <c r="G135" s="26">
        <v>67</v>
      </c>
      <c r="H135" s="26">
        <v>50</v>
      </c>
      <c r="I135" s="26">
        <v>51.8</v>
      </c>
      <c r="J135" s="26">
        <v>51</v>
      </c>
      <c r="K135" s="26">
        <v>51</v>
      </c>
      <c r="L135" s="26">
        <v>52</v>
      </c>
      <c r="M135" s="26">
        <v>53</v>
      </c>
    </row>
    <row r="136" spans="2:13" ht="15.75">
      <c r="B136" s="18">
        <v>112</v>
      </c>
      <c r="C136" s="30" t="s">
        <v>176</v>
      </c>
      <c r="D136" s="6" t="s">
        <v>32</v>
      </c>
      <c r="E136" s="26">
        <v>380.7</v>
      </c>
      <c r="F136" s="26">
        <v>310.7</v>
      </c>
      <c r="G136" s="26">
        <v>334.3</v>
      </c>
      <c r="H136" s="26">
        <v>320</v>
      </c>
      <c r="I136" s="26">
        <v>327.6</v>
      </c>
      <c r="J136" s="26">
        <v>320</v>
      </c>
      <c r="K136" s="26">
        <v>338.3</v>
      </c>
      <c r="L136" s="26">
        <v>338</v>
      </c>
      <c r="M136" s="26">
        <v>338</v>
      </c>
    </row>
    <row r="137" spans="2:13" ht="15.75">
      <c r="B137" s="18">
        <v>113</v>
      </c>
      <c r="C137" s="30" t="s">
        <v>177</v>
      </c>
      <c r="D137" s="6" t="s">
        <v>32</v>
      </c>
      <c r="E137" s="26">
        <v>0</v>
      </c>
      <c r="F137" s="26">
        <v>0</v>
      </c>
      <c r="G137" s="26">
        <v>0.01</v>
      </c>
      <c r="H137" s="26">
        <v>0.01</v>
      </c>
      <c r="I137" s="26">
        <v>0.01</v>
      </c>
      <c r="J137" s="26">
        <v>0.01</v>
      </c>
      <c r="K137" s="26">
        <v>0.01</v>
      </c>
      <c r="L137" s="26">
        <v>0.01</v>
      </c>
      <c r="M137" s="26">
        <v>0.01</v>
      </c>
    </row>
    <row r="138" spans="2:13" ht="15.75">
      <c r="B138" s="18">
        <v>114</v>
      </c>
      <c r="C138" s="30" t="s">
        <v>178</v>
      </c>
      <c r="D138" s="6" t="s">
        <v>32</v>
      </c>
      <c r="E138" s="26">
        <v>847.9</v>
      </c>
      <c r="F138" s="26">
        <v>846</v>
      </c>
      <c r="G138" s="26">
        <v>903.2</v>
      </c>
      <c r="H138" s="26">
        <v>940</v>
      </c>
      <c r="I138" s="26">
        <v>936.1</v>
      </c>
      <c r="J138" s="26">
        <v>940</v>
      </c>
      <c r="K138" s="26">
        <v>925</v>
      </c>
      <c r="L138" s="26">
        <v>920</v>
      </c>
      <c r="M138" s="26">
        <v>923</v>
      </c>
    </row>
    <row r="139" spans="2:13" ht="15.75">
      <c r="B139" s="18">
        <v>115</v>
      </c>
      <c r="C139" s="30" t="s">
        <v>179</v>
      </c>
      <c r="D139" s="6" t="s">
        <v>32</v>
      </c>
      <c r="E139" s="26">
        <v>115.5</v>
      </c>
      <c r="F139" s="26">
        <v>123.4</v>
      </c>
      <c r="G139" s="26">
        <v>147.5</v>
      </c>
      <c r="H139" s="26">
        <v>151</v>
      </c>
      <c r="I139" s="26">
        <v>153.3</v>
      </c>
      <c r="J139" s="26">
        <v>146</v>
      </c>
      <c r="K139" s="26">
        <v>195</v>
      </c>
      <c r="L139" s="26">
        <v>199</v>
      </c>
      <c r="M139" s="26">
        <v>201</v>
      </c>
    </row>
    <row r="140" spans="2:13" ht="15.75">
      <c r="B140" s="18">
        <v>116</v>
      </c>
      <c r="C140" s="30" t="s">
        <v>180</v>
      </c>
      <c r="D140" s="6" t="s">
        <v>32</v>
      </c>
      <c r="E140" s="26">
        <v>22.8</v>
      </c>
      <c r="F140" s="26">
        <v>0</v>
      </c>
      <c r="G140" s="26">
        <v>0</v>
      </c>
      <c r="H140" s="26">
        <v>0</v>
      </c>
      <c r="I140" s="26">
        <v>0</v>
      </c>
      <c r="J140" s="26">
        <v>0</v>
      </c>
      <c r="K140" s="26">
        <v>0</v>
      </c>
      <c r="L140" s="26">
        <v>0</v>
      </c>
      <c r="M140" s="26">
        <v>0</v>
      </c>
    </row>
    <row r="141" spans="2:13" ht="15.75">
      <c r="B141" s="18">
        <v>117</v>
      </c>
      <c r="C141" s="30" t="s">
        <v>181</v>
      </c>
      <c r="D141" s="6" t="s">
        <v>32</v>
      </c>
      <c r="E141" s="26">
        <v>340.4</v>
      </c>
      <c r="F141" s="26">
        <v>326</v>
      </c>
      <c r="G141" s="26">
        <v>350.8</v>
      </c>
      <c r="H141" s="26">
        <v>325</v>
      </c>
      <c r="I141" s="26">
        <v>338.5</v>
      </c>
      <c r="J141" s="26">
        <v>330</v>
      </c>
      <c r="K141" s="26">
        <v>342.9</v>
      </c>
      <c r="L141" s="26">
        <v>348</v>
      </c>
      <c r="M141" s="26">
        <v>349</v>
      </c>
    </row>
    <row r="142" spans="2:13" ht="15.75">
      <c r="B142" s="18">
        <v>118</v>
      </c>
      <c r="C142" s="30" t="s">
        <v>182</v>
      </c>
      <c r="D142" s="6" t="s">
        <v>32</v>
      </c>
      <c r="E142" s="26">
        <v>1.1</v>
      </c>
      <c r="F142" s="26">
        <v>0.79</v>
      </c>
      <c r="G142" s="26">
        <v>2.3</v>
      </c>
      <c r="H142" s="26">
        <v>0.5</v>
      </c>
      <c r="I142" s="26">
        <v>0.7</v>
      </c>
      <c r="J142" s="26">
        <v>0.7</v>
      </c>
      <c r="K142" s="26">
        <v>0.6</v>
      </c>
      <c r="L142" s="26">
        <v>0.7</v>
      </c>
      <c r="M142" s="26">
        <v>0.7</v>
      </c>
    </row>
    <row r="143" spans="2:13" ht="15.75">
      <c r="B143" s="18">
        <v>119</v>
      </c>
      <c r="C143" s="30" t="s">
        <v>183</v>
      </c>
      <c r="D143" s="6" t="s">
        <v>32</v>
      </c>
      <c r="E143" s="26">
        <v>4.7</v>
      </c>
      <c r="F143" s="26">
        <v>4.7</v>
      </c>
      <c r="G143" s="26">
        <v>5.1</v>
      </c>
      <c r="H143" s="26">
        <v>5</v>
      </c>
      <c r="I143" s="26">
        <v>5.1</v>
      </c>
      <c r="J143" s="26">
        <v>5.1</v>
      </c>
      <c r="K143" s="26">
        <v>5.1</v>
      </c>
      <c r="L143" s="26">
        <v>5.2</v>
      </c>
      <c r="M143" s="26">
        <v>5.4</v>
      </c>
    </row>
    <row r="144" spans="2:13" ht="15.75">
      <c r="B144" s="18">
        <v>120</v>
      </c>
      <c r="C144" s="30" t="s">
        <v>184</v>
      </c>
      <c r="D144" s="6" t="s">
        <v>32</v>
      </c>
      <c r="E144" s="26">
        <v>0.2</v>
      </c>
      <c r="F144" s="26">
        <v>0</v>
      </c>
      <c r="G144" s="26">
        <v>0.5</v>
      </c>
      <c r="H144" s="26">
        <v>0.5</v>
      </c>
      <c r="I144" s="26">
        <v>0.5</v>
      </c>
      <c r="J144" s="26">
        <v>0.5</v>
      </c>
      <c r="K144" s="26">
        <v>0.5</v>
      </c>
      <c r="L144" s="26">
        <v>0.5</v>
      </c>
      <c r="M144" s="26">
        <v>0.5</v>
      </c>
    </row>
    <row r="145" spans="2:13" ht="31.5">
      <c r="B145" s="18">
        <v>121</v>
      </c>
      <c r="C145" s="29" t="s">
        <v>126</v>
      </c>
      <c r="D145" s="6" t="s">
        <v>32</v>
      </c>
      <c r="E145" s="26">
        <v>1744.1</v>
      </c>
      <c r="F145" s="26">
        <v>2466.9</v>
      </c>
      <c r="G145" s="26">
        <v>3242.4</v>
      </c>
      <c r="H145" s="26">
        <v>3293.3</v>
      </c>
      <c r="I145" s="26">
        <v>3335.8</v>
      </c>
      <c r="J145" s="26">
        <v>3370.7</v>
      </c>
      <c r="K145" s="26">
        <v>3413.2</v>
      </c>
      <c r="L145" s="26">
        <v>3416.4</v>
      </c>
      <c r="M145" s="26">
        <v>3437.4</v>
      </c>
    </row>
    <row r="146" spans="2:13" ht="47.25">
      <c r="B146" s="18">
        <v>122</v>
      </c>
      <c r="C146" s="29" t="s">
        <v>127</v>
      </c>
      <c r="D146" s="6" t="s">
        <v>32</v>
      </c>
      <c r="E146" s="26"/>
      <c r="F146" s="26"/>
      <c r="G146" s="26"/>
      <c r="H146" s="26"/>
      <c r="I146" s="26"/>
      <c r="J146" s="26"/>
      <c r="K146" s="26"/>
      <c r="L146" s="26"/>
      <c r="M146" s="26"/>
    </row>
    <row r="147" spans="2:13" ht="15.75">
      <c r="B147" s="15" t="s">
        <v>199</v>
      </c>
      <c r="C147" s="11" t="s">
        <v>33</v>
      </c>
      <c r="D147" s="9"/>
      <c r="E147" s="38"/>
      <c r="F147" s="38"/>
      <c r="G147" s="38"/>
      <c r="H147" s="38"/>
      <c r="I147" s="38"/>
      <c r="J147" s="38"/>
      <c r="K147" s="38"/>
      <c r="L147" s="38"/>
      <c r="M147" s="38"/>
    </row>
    <row r="148" spans="2:13" ht="15.75">
      <c r="B148" s="18">
        <v>123</v>
      </c>
      <c r="C148" s="30" t="s">
        <v>128</v>
      </c>
      <c r="D148" s="6" t="s">
        <v>73</v>
      </c>
      <c r="E148" s="26" t="s">
        <v>205</v>
      </c>
      <c r="F148" s="26" t="s">
        <v>205</v>
      </c>
      <c r="G148" s="26" t="s">
        <v>205</v>
      </c>
      <c r="H148" s="26" t="s">
        <v>205</v>
      </c>
      <c r="I148" s="26" t="s">
        <v>205</v>
      </c>
      <c r="J148" s="26" t="s">
        <v>205</v>
      </c>
      <c r="K148" s="26" t="s">
        <v>205</v>
      </c>
      <c r="L148" s="26" t="s">
        <v>205</v>
      </c>
      <c r="M148" s="26" t="s">
        <v>205</v>
      </c>
    </row>
    <row r="149" spans="2:13" ht="47.25">
      <c r="B149" s="18">
        <v>124</v>
      </c>
      <c r="C149" s="23" t="s">
        <v>201</v>
      </c>
      <c r="D149" s="6" t="s">
        <v>129</v>
      </c>
      <c r="E149" s="26" t="s">
        <v>205</v>
      </c>
      <c r="F149" s="26" t="s">
        <v>205</v>
      </c>
      <c r="G149" s="26" t="s">
        <v>205</v>
      </c>
      <c r="H149" s="26" t="s">
        <v>205</v>
      </c>
      <c r="I149" s="26" t="s">
        <v>205</v>
      </c>
      <c r="J149" s="26" t="s">
        <v>205</v>
      </c>
      <c r="K149" s="26" t="s">
        <v>205</v>
      </c>
      <c r="L149" s="26" t="s">
        <v>205</v>
      </c>
      <c r="M149" s="26" t="s">
        <v>205</v>
      </c>
    </row>
    <row r="150" spans="2:13" ht="15.75">
      <c r="B150" s="18">
        <v>125</v>
      </c>
      <c r="C150" s="20" t="s">
        <v>185</v>
      </c>
      <c r="D150" s="6" t="s">
        <v>129</v>
      </c>
      <c r="E150" s="26" t="s">
        <v>205</v>
      </c>
      <c r="F150" s="26" t="s">
        <v>205</v>
      </c>
      <c r="G150" s="26" t="s">
        <v>205</v>
      </c>
      <c r="H150" s="26" t="s">
        <v>205</v>
      </c>
      <c r="I150" s="26" t="s">
        <v>205</v>
      </c>
      <c r="J150" s="26" t="s">
        <v>205</v>
      </c>
      <c r="K150" s="26" t="s">
        <v>205</v>
      </c>
      <c r="L150" s="26" t="s">
        <v>205</v>
      </c>
      <c r="M150" s="26" t="s">
        <v>205</v>
      </c>
    </row>
    <row r="151" spans="2:13" ht="15.75">
      <c r="B151" s="18">
        <v>126</v>
      </c>
      <c r="C151" s="20" t="s">
        <v>186</v>
      </c>
      <c r="D151" s="6" t="s">
        <v>129</v>
      </c>
      <c r="E151" s="26" t="s">
        <v>205</v>
      </c>
      <c r="F151" s="26" t="s">
        <v>205</v>
      </c>
      <c r="G151" s="26" t="s">
        <v>205</v>
      </c>
      <c r="H151" s="26" t="s">
        <v>205</v>
      </c>
      <c r="I151" s="26" t="s">
        <v>205</v>
      </c>
      <c r="J151" s="26" t="s">
        <v>205</v>
      </c>
      <c r="K151" s="26" t="s">
        <v>205</v>
      </c>
      <c r="L151" s="26" t="s">
        <v>205</v>
      </c>
      <c r="M151" s="26" t="s">
        <v>205</v>
      </c>
    </row>
    <row r="152" spans="2:13" ht="15.75">
      <c r="B152" s="18">
        <v>127</v>
      </c>
      <c r="C152" s="20" t="s">
        <v>187</v>
      </c>
      <c r="D152" s="6" t="s">
        <v>129</v>
      </c>
      <c r="E152" s="26" t="s">
        <v>205</v>
      </c>
      <c r="F152" s="26" t="s">
        <v>205</v>
      </c>
      <c r="G152" s="26" t="s">
        <v>205</v>
      </c>
      <c r="H152" s="26" t="s">
        <v>205</v>
      </c>
      <c r="I152" s="26" t="s">
        <v>205</v>
      </c>
      <c r="J152" s="26" t="s">
        <v>205</v>
      </c>
      <c r="K152" s="26" t="s">
        <v>205</v>
      </c>
      <c r="L152" s="26" t="s">
        <v>205</v>
      </c>
      <c r="M152" s="26" t="s">
        <v>205</v>
      </c>
    </row>
    <row r="153" spans="2:13" ht="31.5">
      <c r="B153" s="10">
        <v>128</v>
      </c>
      <c r="C153" s="23" t="s">
        <v>130</v>
      </c>
      <c r="D153" s="6" t="s">
        <v>14</v>
      </c>
      <c r="E153" s="26" t="s">
        <v>205</v>
      </c>
      <c r="F153" s="26" t="s">
        <v>205</v>
      </c>
      <c r="G153" s="26" t="s">
        <v>205</v>
      </c>
      <c r="H153" s="26" t="s">
        <v>205</v>
      </c>
      <c r="I153" s="26" t="s">
        <v>205</v>
      </c>
      <c r="J153" s="26" t="s">
        <v>205</v>
      </c>
      <c r="K153" s="26" t="s">
        <v>205</v>
      </c>
      <c r="L153" s="26" t="s">
        <v>205</v>
      </c>
      <c r="M153" s="26" t="s">
        <v>205</v>
      </c>
    </row>
    <row r="154" spans="2:13" ht="15.75">
      <c r="B154" s="15" t="s">
        <v>200</v>
      </c>
      <c r="C154" s="11" t="s">
        <v>150</v>
      </c>
      <c r="D154" s="9"/>
      <c r="E154" s="38"/>
      <c r="F154" s="38"/>
      <c r="G154" s="38"/>
      <c r="H154" s="38"/>
      <c r="I154" s="38"/>
      <c r="J154" s="38"/>
      <c r="K154" s="38"/>
      <c r="L154" s="38"/>
      <c r="M154" s="38"/>
    </row>
    <row r="155" spans="2:13" ht="15.75">
      <c r="B155" s="10">
        <v>129</v>
      </c>
      <c r="C155" s="20" t="s">
        <v>131</v>
      </c>
      <c r="D155" s="6" t="s">
        <v>24</v>
      </c>
      <c r="E155" s="26">
        <v>27.991</v>
      </c>
      <c r="F155" s="26">
        <v>29.42</v>
      </c>
      <c r="G155" s="26">
        <v>32.29</v>
      </c>
      <c r="H155" s="26">
        <v>31.71</v>
      </c>
      <c r="I155" s="26">
        <v>31.74</v>
      </c>
      <c r="J155" s="26">
        <v>31.26</v>
      </c>
      <c r="K155" s="26">
        <v>30.96</v>
      </c>
      <c r="L155" s="26">
        <v>30.97</v>
      </c>
      <c r="M155" s="26">
        <v>31.02</v>
      </c>
    </row>
    <row r="156" spans="2:14" ht="18">
      <c r="B156" s="10">
        <v>130</v>
      </c>
      <c r="C156" s="20" t="s">
        <v>132</v>
      </c>
      <c r="D156" s="6" t="s">
        <v>70</v>
      </c>
      <c r="E156" s="26">
        <v>27.26</v>
      </c>
      <c r="F156" s="26">
        <v>28.72</v>
      </c>
      <c r="G156" s="26">
        <v>31.59</v>
      </c>
      <c r="H156" s="26">
        <v>31.01</v>
      </c>
      <c r="I156" s="26">
        <v>31.04</v>
      </c>
      <c r="J156" s="26">
        <v>30.56</v>
      </c>
      <c r="K156" s="26">
        <v>30.63</v>
      </c>
      <c r="L156" s="26">
        <v>30.27</v>
      </c>
      <c r="M156" s="26">
        <v>30.32</v>
      </c>
      <c r="N156" s="4"/>
    </row>
    <row r="157" spans="2:13" ht="31.5">
      <c r="B157" s="10">
        <v>131</v>
      </c>
      <c r="C157" s="23" t="s">
        <v>133</v>
      </c>
      <c r="D157" s="6" t="s">
        <v>129</v>
      </c>
      <c r="E157" s="26">
        <v>39266.94</v>
      </c>
      <c r="F157" s="26">
        <v>43492.34</v>
      </c>
      <c r="G157" s="26">
        <v>46435.26</v>
      </c>
      <c r="H157" s="26">
        <v>56121.33</v>
      </c>
      <c r="I157" s="26">
        <v>56956.78</v>
      </c>
      <c r="J157" s="26">
        <v>60601.04</v>
      </c>
      <c r="K157" s="26">
        <v>62673.6</v>
      </c>
      <c r="L157" s="26">
        <v>65786.09</v>
      </c>
      <c r="M157" s="26">
        <v>69269.68</v>
      </c>
    </row>
    <row r="158" spans="2:13" ht="31.5">
      <c r="B158" s="10">
        <v>132</v>
      </c>
      <c r="C158" s="23" t="s">
        <v>134</v>
      </c>
      <c r="D158" s="12" t="s">
        <v>73</v>
      </c>
      <c r="E158" s="26"/>
      <c r="F158" s="26">
        <v>107.6</v>
      </c>
      <c r="G158" s="26">
        <f>G157/F157*100</f>
        <v>106.76652486391858</v>
      </c>
      <c r="H158" s="26">
        <f>H157/G157*100</f>
        <v>120.85929959259407</v>
      </c>
      <c r="I158" s="26">
        <f>I157/G157*100</f>
        <v>122.65847117039938</v>
      </c>
      <c r="J158" s="26">
        <f>J157/H157*100</f>
        <v>107.98218787758593</v>
      </c>
      <c r="K158" s="26">
        <f>K157/I157*100</f>
        <v>110.03711937367247</v>
      </c>
      <c r="L158" s="26">
        <f>L157/J157*100</f>
        <v>108.55604128245983</v>
      </c>
      <c r="M158" s="26">
        <f>M157/K157*100</f>
        <v>110.52449516223737</v>
      </c>
    </row>
    <row r="159" spans="2:13" ht="63">
      <c r="B159" s="10">
        <v>133</v>
      </c>
      <c r="C159" s="23" t="s">
        <v>58</v>
      </c>
      <c r="D159" s="6" t="s">
        <v>64</v>
      </c>
      <c r="E159" s="26"/>
      <c r="F159" s="26"/>
      <c r="G159" s="26"/>
      <c r="H159" s="26"/>
      <c r="I159" s="26"/>
      <c r="J159" s="26"/>
      <c r="K159" s="26"/>
      <c r="L159" s="26"/>
      <c r="M159" s="26"/>
    </row>
    <row r="160" spans="2:13" ht="63">
      <c r="B160" s="10">
        <v>134</v>
      </c>
      <c r="C160" s="23" t="s">
        <v>58</v>
      </c>
      <c r="D160" s="12" t="s">
        <v>44</v>
      </c>
      <c r="E160" s="26"/>
      <c r="F160" s="26"/>
      <c r="G160" s="26"/>
      <c r="H160" s="26"/>
      <c r="I160" s="26"/>
      <c r="J160" s="26"/>
      <c r="K160" s="26"/>
      <c r="L160" s="26"/>
      <c r="M160" s="26"/>
    </row>
    <row r="161" spans="2:13" ht="15.75">
      <c r="B161" s="10">
        <v>135</v>
      </c>
      <c r="C161" s="20" t="s">
        <v>135</v>
      </c>
      <c r="D161" s="12" t="s">
        <v>73</v>
      </c>
      <c r="E161" s="26">
        <v>105.5</v>
      </c>
      <c r="F161" s="26">
        <v>108.1</v>
      </c>
      <c r="G161" s="26">
        <v>104</v>
      </c>
      <c r="H161" s="26">
        <v>116</v>
      </c>
      <c r="I161" s="26">
        <v>117</v>
      </c>
      <c r="J161" s="26">
        <v>104</v>
      </c>
      <c r="K161" s="26">
        <v>106</v>
      </c>
      <c r="L161" s="26">
        <v>104.4</v>
      </c>
      <c r="M161" s="26">
        <v>106.3</v>
      </c>
    </row>
    <row r="162" spans="2:13" ht="15.75">
      <c r="B162" s="10">
        <v>136</v>
      </c>
      <c r="C162" s="20" t="s">
        <v>136</v>
      </c>
      <c r="D162" s="12" t="s">
        <v>14</v>
      </c>
      <c r="E162" s="26"/>
      <c r="F162" s="26"/>
      <c r="G162" s="26"/>
      <c r="H162" s="26"/>
      <c r="I162" s="26"/>
      <c r="J162" s="26"/>
      <c r="K162" s="26"/>
      <c r="L162" s="26"/>
      <c r="M162" s="26"/>
    </row>
    <row r="163" spans="2:14" ht="15.75">
      <c r="B163" s="10">
        <v>137</v>
      </c>
      <c r="C163" s="20" t="s">
        <v>35</v>
      </c>
      <c r="D163" s="12" t="s">
        <v>137</v>
      </c>
      <c r="E163" s="26"/>
      <c r="F163" s="26"/>
      <c r="G163" s="26"/>
      <c r="H163" s="26"/>
      <c r="I163" s="26"/>
      <c r="J163" s="26"/>
      <c r="K163" s="26"/>
      <c r="L163" s="26"/>
      <c r="M163" s="26"/>
      <c r="N163" s="3"/>
    </row>
    <row r="164" spans="2:13" ht="15.75">
      <c r="B164" s="10">
        <v>138</v>
      </c>
      <c r="C164" s="23" t="s">
        <v>36</v>
      </c>
      <c r="D164" s="12" t="s">
        <v>14</v>
      </c>
      <c r="E164" s="26">
        <v>1.8</v>
      </c>
      <c r="F164" s="26">
        <v>1.2</v>
      </c>
      <c r="G164" s="26">
        <v>1.1</v>
      </c>
      <c r="H164" s="26">
        <v>1</v>
      </c>
      <c r="I164" s="26">
        <v>1</v>
      </c>
      <c r="J164" s="26">
        <v>0.9</v>
      </c>
      <c r="K164" s="26">
        <v>0.9</v>
      </c>
      <c r="L164" s="26">
        <v>0.9</v>
      </c>
      <c r="M164" s="26">
        <v>0.9</v>
      </c>
    </row>
    <row r="165" spans="2:14" ht="15.75">
      <c r="B165" s="10">
        <v>139</v>
      </c>
      <c r="C165" s="23" t="s">
        <v>138</v>
      </c>
      <c r="D165" s="6" t="s">
        <v>24</v>
      </c>
      <c r="E165" s="26"/>
      <c r="F165" s="26"/>
      <c r="G165" s="26"/>
      <c r="H165" s="26"/>
      <c r="I165" s="26"/>
      <c r="J165" s="26"/>
      <c r="K165" s="26"/>
      <c r="L165" s="26"/>
      <c r="M165" s="26"/>
      <c r="N165" s="3"/>
    </row>
    <row r="166" spans="2:13" ht="47.25">
      <c r="B166" s="10">
        <v>140</v>
      </c>
      <c r="C166" s="23" t="s">
        <v>37</v>
      </c>
      <c r="D166" s="6" t="s">
        <v>24</v>
      </c>
      <c r="E166" s="26">
        <v>0.497</v>
      </c>
      <c r="F166" s="26">
        <v>0.319</v>
      </c>
      <c r="G166" s="26">
        <v>0.3</v>
      </c>
      <c r="H166" s="26">
        <v>0.3</v>
      </c>
      <c r="I166" s="26">
        <v>0.3</v>
      </c>
      <c r="J166" s="26">
        <v>0.29</v>
      </c>
      <c r="K166" s="26">
        <v>0.29</v>
      </c>
      <c r="L166" s="26">
        <v>0.28</v>
      </c>
      <c r="M166" s="26">
        <v>0.28</v>
      </c>
    </row>
    <row r="167" spans="2:13" ht="15.75">
      <c r="B167" s="10">
        <v>141</v>
      </c>
      <c r="C167" s="23" t="s">
        <v>139</v>
      </c>
      <c r="D167" s="6" t="s">
        <v>9</v>
      </c>
      <c r="E167" s="26">
        <v>12845</v>
      </c>
      <c r="F167" s="26">
        <v>14989.2</v>
      </c>
      <c r="G167" s="26">
        <v>17602.68</v>
      </c>
      <c r="H167" s="26">
        <v>20883.87</v>
      </c>
      <c r="I167" s="26">
        <v>21217.31</v>
      </c>
      <c r="J167" s="26">
        <v>22223.6</v>
      </c>
      <c r="K167" s="26">
        <v>23036.31</v>
      </c>
      <c r="L167" s="26">
        <v>23896.14</v>
      </c>
      <c r="M167" s="26">
        <v>25203.08</v>
      </c>
    </row>
    <row r="168" spans="2:13" ht="15.75">
      <c r="B168" s="10">
        <v>142</v>
      </c>
      <c r="C168" s="23" t="s">
        <v>140</v>
      </c>
      <c r="D168" s="6" t="s">
        <v>73</v>
      </c>
      <c r="E168" s="26"/>
      <c r="F168" s="26">
        <f aca="true" t="shared" si="0" ref="F168:M168">F167/E167*100</f>
        <v>116.69287660568315</v>
      </c>
      <c r="G168" s="26">
        <f t="shared" si="0"/>
        <v>117.43575374269473</v>
      </c>
      <c r="H168" s="26">
        <f t="shared" si="0"/>
        <v>118.64028659272337</v>
      </c>
      <c r="I168" s="26">
        <f t="shared" si="0"/>
        <v>101.59663893713187</v>
      </c>
      <c r="J168" s="26">
        <f t="shared" si="0"/>
        <v>104.74277842007302</v>
      </c>
      <c r="K168" s="26">
        <f t="shared" si="0"/>
        <v>103.6569682679674</v>
      </c>
      <c r="L168" s="26">
        <f t="shared" si="0"/>
        <v>103.73249882468154</v>
      </c>
      <c r="M168" s="26">
        <f t="shared" si="0"/>
        <v>105.46925151928303</v>
      </c>
    </row>
    <row r="169" spans="2:13" ht="15.75">
      <c r="B169" s="31"/>
      <c r="C169" s="32"/>
      <c r="D169" s="32"/>
      <c r="E169" s="33"/>
      <c r="F169" s="33"/>
      <c r="G169" s="33"/>
      <c r="H169" s="33"/>
      <c r="I169" s="33"/>
      <c r="J169" s="33"/>
      <c r="K169" s="33"/>
      <c r="L169" s="33"/>
      <c r="M169" s="33"/>
    </row>
    <row r="170" spans="2:13" ht="15.75">
      <c r="B170" s="34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</row>
    <row r="171" spans="2:13" ht="15.75">
      <c r="B171" s="34"/>
      <c r="D171" s="33"/>
      <c r="E171" s="33"/>
      <c r="F171" s="33"/>
      <c r="H171" s="33"/>
      <c r="I171" s="33"/>
      <c r="J171" s="33"/>
      <c r="K171" s="33"/>
      <c r="L171" s="33"/>
      <c r="M171" s="33"/>
    </row>
    <row r="173" spans="3:7" ht="15.75">
      <c r="C173" s="35"/>
      <c r="G173" s="33"/>
    </row>
  </sheetData>
  <sheetProtection/>
  <mergeCells count="12">
    <mergeCell ref="J7:K7"/>
    <mergeCell ref="L7:M7"/>
    <mergeCell ref="B2:M2"/>
    <mergeCell ref="B4:M4"/>
    <mergeCell ref="B6:B9"/>
    <mergeCell ref="C6:C9"/>
    <mergeCell ref="D6:D9"/>
    <mergeCell ref="H6:M6"/>
    <mergeCell ref="E7:E9"/>
    <mergeCell ref="F7:F9"/>
    <mergeCell ref="G7:G9"/>
    <mergeCell ref="H7:I7"/>
  </mergeCells>
  <printOptions horizontalCentered="1"/>
  <pageMargins left="0.1968503937007874" right="0.1968503937007874" top="0.3937007874015748" bottom="0.1968503937007874" header="0" footer="0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Семенов Максим Анатольевич</cp:lastModifiedBy>
  <cp:lastPrinted>2018-09-04T07:42:35Z</cp:lastPrinted>
  <dcterms:created xsi:type="dcterms:W3CDTF">2013-05-25T16:45:04Z</dcterms:created>
  <dcterms:modified xsi:type="dcterms:W3CDTF">2018-09-13T02:54:01Z</dcterms:modified>
  <cp:category/>
  <cp:version/>
  <cp:contentType/>
  <cp:contentStatus/>
</cp:coreProperties>
</file>